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Jason Silva\Grant Materials\MVP\Website Updates\"/>
    </mc:Choice>
  </mc:AlternateContent>
  <xr:revisionPtr revIDLastSave="0" documentId="8_{8164C1B5-4561-4086-891A-84C7F4C14DC6}" xr6:coauthVersionLast="47" xr6:coauthVersionMax="47" xr10:uidLastSave="{00000000-0000-0000-0000-000000000000}"/>
  <bookViews>
    <workbookView xWindow="-120" yWindow="-120" windowWidth="20730" windowHeight="11160" tabRatio="540" xr2:uid="{1AF85DF3-F8E9-4B02-A1B1-5B8E86C5D630}"/>
  </bookViews>
  <sheets>
    <sheet name="Tab 1 - Prioritization" sheetId="2" r:id="rId1"/>
    <sheet name="Tab 2 - 2024 HMP Actions" sheetId="1" r:id="rId2"/>
  </sheets>
  <definedNames>
    <definedName name="_xlnm.Print_Area" localSheetId="0">'Tab 1 - Prioritization'!$A$1:$N$44</definedName>
    <definedName name="_xlnm.Print_Titles" localSheetId="0">'Tab 1 - Prioritization'!$1:$1</definedName>
    <definedName name="_xlnm.Print_Titles" localSheetId="1">'Tab 2 - 2024 HMP Actions'!$1:$2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3" i="1"/>
  <c r="X13" i="2"/>
  <c r="X4" i="2"/>
  <c r="X6" i="2"/>
  <c r="X38" i="2"/>
  <c r="X41" i="2"/>
  <c r="X16" i="2"/>
  <c r="X20" i="2"/>
  <c r="X42" i="2"/>
  <c r="X10" i="2"/>
  <c r="X18" i="2"/>
  <c r="X33" i="2"/>
  <c r="X40" i="2"/>
  <c r="X43" i="2"/>
  <c r="X14" i="2"/>
  <c r="X27" i="2"/>
  <c r="X8" i="2"/>
  <c r="X9" i="2"/>
  <c r="X12" i="2"/>
  <c r="X39" i="2"/>
  <c r="X5" i="2"/>
  <c r="X19" i="2"/>
  <c r="X32" i="2"/>
  <c r="X15" i="2"/>
  <c r="X17" i="2"/>
  <c r="X30" i="2"/>
  <c r="X28" i="2"/>
  <c r="X29" i="2"/>
  <c r="X37" i="2"/>
  <c r="X3" i="2"/>
  <c r="X25" i="2"/>
  <c r="X35" i="2"/>
  <c r="X7" i="2"/>
  <c r="X22" i="2"/>
  <c r="X36" i="2"/>
  <c r="X23" i="2"/>
  <c r="X44" i="2"/>
  <c r="X21" i="2"/>
  <c r="X31" i="2"/>
  <c r="X34" i="2"/>
  <c r="X24" i="2"/>
  <c r="X26" i="2"/>
  <c r="X11" i="2"/>
  <c r="Q13" i="2"/>
  <c r="Q4" i="2"/>
  <c r="Q6" i="2"/>
  <c r="Q38" i="2"/>
  <c r="Q41" i="2"/>
  <c r="Q16" i="2"/>
  <c r="Q20" i="2"/>
  <c r="Q42" i="2"/>
  <c r="Q10" i="2"/>
  <c r="Q18" i="2"/>
  <c r="Q33" i="2"/>
  <c r="Q40" i="2"/>
  <c r="Q43" i="2"/>
  <c r="Q14" i="2"/>
  <c r="Q27" i="2"/>
  <c r="Q8" i="2"/>
  <c r="Q9" i="2"/>
  <c r="Q12" i="2"/>
  <c r="Q39" i="2"/>
  <c r="Q5" i="2"/>
  <c r="Q19" i="2"/>
  <c r="Q32" i="2"/>
  <c r="Q15" i="2"/>
  <c r="Q17" i="2"/>
  <c r="Q30" i="2"/>
  <c r="Q28" i="2"/>
  <c r="Q29" i="2"/>
  <c r="Q37" i="2"/>
  <c r="Q3" i="2"/>
  <c r="Q25" i="2"/>
  <c r="Q35" i="2"/>
  <c r="Q7" i="2"/>
  <c r="Q22" i="2"/>
  <c r="Q36" i="2"/>
  <c r="Q23" i="2"/>
  <c r="Q44" i="2"/>
  <c r="Q21" i="2"/>
  <c r="Q31" i="2"/>
  <c r="Q34" i="2"/>
  <c r="Q24" i="2"/>
  <c r="Q26" i="2"/>
  <c r="R13" i="2"/>
  <c r="S13" i="2"/>
  <c r="T13" i="2"/>
  <c r="U13" i="2"/>
  <c r="V13" i="2"/>
  <c r="W13" i="2"/>
  <c r="Y13" i="2"/>
  <c r="Z13" i="2"/>
  <c r="AA13" i="2"/>
  <c r="R4" i="2"/>
  <c r="S4" i="2"/>
  <c r="T4" i="2"/>
  <c r="U4" i="2"/>
  <c r="V4" i="2"/>
  <c r="W4" i="2"/>
  <c r="Y4" i="2"/>
  <c r="Z4" i="2"/>
  <c r="AA4" i="2"/>
  <c r="R6" i="2"/>
  <c r="S6" i="2"/>
  <c r="T6" i="2"/>
  <c r="U6" i="2"/>
  <c r="V6" i="2"/>
  <c r="W6" i="2"/>
  <c r="Y6" i="2"/>
  <c r="Z6" i="2"/>
  <c r="AA6" i="2"/>
  <c r="R38" i="2"/>
  <c r="S38" i="2"/>
  <c r="T38" i="2"/>
  <c r="U38" i="2"/>
  <c r="V38" i="2"/>
  <c r="W38" i="2"/>
  <c r="Y38" i="2"/>
  <c r="Z38" i="2"/>
  <c r="AA38" i="2"/>
  <c r="R41" i="2"/>
  <c r="S41" i="2"/>
  <c r="T41" i="2"/>
  <c r="U41" i="2"/>
  <c r="V41" i="2"/>
  <c r="W41" i="2"/>
  <c r="Y41" i="2"/>
  <c r="Z41" i="2"/>
  <c r="AA41" i="2"/>
  <c r="R16" i="2"/>
  <c r="S16" i="2"/>
  <c r="T16" i="2"/>
  <c r="U16" i="2"/>
  <c r="V16" i="2"/>
  <c r="W16" i="2"/>
  <c r="Y16" i="2"/>
  <c r="Z16" i="2"/>
  <c r="AA16" i="2"/>
  <c r="R20" i="2"/>
  <c r="S20" i="2"/>
  <c r="T20" i="2"/>
  <c r="U20" i="2"/>
  <c r="V20" i="2"/>
  <c r="W20" i="2"/>
  <c r="Y20" i="2"/>
  <c r="Z20" i="2"/>
  <c r="AA20" i="2"/>
  <c r="R42" i="2"/>
  <c r="S42" i="2"/>
  <c r="T42" i="2"/>
  <c r="U42" i="2"/>
  <c r="V42" i="2"/>
  <c r="W42" i="2"/>
  <c r="Y42" i="2"/>
  <c r="Z42" i="2"/>
  <c r="AA42" i="2"/>
  <c r="R10" i="2"/>
  <c r="S10" i="2"/>
  <c r="T10" i="2"/>
  <c r="U10" i="2"/>
  <c r="V10" i="2"/>
  <c r="W10" i="2"/>
  <c r="Y10" i="2"/>
  <c r="Z10" i="2"/>
  <c r="AA10" i="2"/>
  <c r="R18" i="2"/>
  <c r="S18" i="2"/>
  <c r="T18" i="2"/>
  <c r="U18" i="2"/>
  <c r="V18" i="2"/>
  <c r="W18" i="2"/>
  <c r="Y18" i="2"/>
  <c r="Z18" i="2"/>
  <c r="AA18" i="2"/>
  <c r="R33" i="2"/>
  <c r="S33" i="2"/>
  <c r="T33" i="2"/>
  <c r="U33" i="2"/>
  <c r="V33" i="2"/>
  <c r="W33" i="2"/>
  <c r="Y33" i="2"/>
  <c r="Z33" i="2"/>
  <c r="AA33" i="2"/>
  <c r="R40" i="2"/>
  <c r="S40" i="2"/>
  <c r="T40" i="2"/>
  <c r="U40" i="2"/>
  <c r="V40" i="2"/>
  <c r="W40" i="2"/>
  <c r="Y40" i="2"/>
  <c r="Z40" i="2"/>
  <c r="AA40" i="2"/>
  <c r="R43" i="2"/>
  <c r="S43" i="2"/>
  <c r="T43" i="2"/>
  <c r="U43" i="2"/>
  <c r="V43" i="2"/>
  <c r="W43" i="2"/>
  <c r="Y43" i="2"/>
  <c r="Z43" i="2"/>
  <c r="AA43" i="2"/>
  <c r="R14" i="2"/>
  <c r="S14" i="2"/>
  <c r="T14" i="2"/>
  <c r="U14" i="2"/>
  <c r="V14" i="2"/>
  <c r="W14" i="2"/>
  <c r="Y14" i="2"/>
  <c r="Z14" i="2"/>
  <c r="AA14" i="2"/>
  <c r="R27" i="2"/>
  <c r="S27" i="2"/>
  <c r="T27" i="2"/>
  <c r="U27" i="2"/>
  <c r="V27" i="2"/>
  <c r="W27" i="2"/>
  <c r="Y27" i="2"/>
  <c r="Z27" i="2"/>
  <c r="AA27" i="2"/>
  <c r="R8" i="2"/>
  <c r="S8" i="2"/>
  <c r="T8" i="2"/>
  <c r="U8" i="2"/>
  <c r="V8" i="2"/>
  <c r="W8" i="2"/>
  <c r="Y8" i="2"/>
  <c r="Z8" i="2"/>
  <c r="AA8" i="2"/>
  <c r="R9" i="2"/>
  <c r="S9" i="2"/>
  <c r="T9" i="2"/>
  <c r="U9" i="2"/>
  <c r="V9" i="2"/>
  <c r="W9" i="2"/>
  <c r="Y9" i="2"/>
  <c r="Z9" i="2"/>
  <c r="AA9" i="2"/>
  <c r="R12" i="2"/>
  <c r="S12" i="2"/>
  <c r="T12" i="2"/>
  <c r="U12" i="2"/>
  <c r="V12" i="2"/>
  <c r="W12" i="2"/>
  <c r="Y12" i="2"/>
  <c r="Z12" i="2"/>
  <c r="AA12" i="2"/>
  <c r="R39" i="2"/>
  <c r="S39" i="2"/>
  <c r="T39" i="2"/>
  <c r="U39" i="2"/>
  <c r="V39" i="2"/>
  <c r="W39" i="2"/>
  <c r="Y39" i="2"/>
  <c r="Z39" i="2"/>
  <c r="AA39" i="2"/>
  <c r="R5" i="2"/>
  <c r="S5" i="2"/>
  <c r="T5" i="2"/>
  <c r="U5" i="2"/>
  <c r="V5" i="2"/>
  <c r="W5" i="2"/>
  <c r="Y5" i="2"/>
  <c r="Z5" i="2"/>
  <c r="AA5" i="2"/>
  <c r="R19" i="2"/>
  <c r="S19" i="2"/>
  <c r="T19" i="2"/>
  <c r="U19" i="2"/>
  <c r="V19" i="2"/>
  <c r="W19" i="2"/>
  <c r="Y19" i="2"/>
  <c r="Z19" i="2"/>
  <c r="AA19" i="2"/>
  <c r="R32" i="2"/>
  <c r="S32" i="2"/>
  <c r="T32" i="2"/>
  <c r="U32" i="2"/>
  <c r="V32" i="2"/>
  <c r="W32" i="2"/>
  <c r="Y32" i="2"/>
  <c r="Z32" i="2"/>
  <c r="AA32" i="2"/>
  <c r="R15" i="2"/>
  <c r="S15" i="2"/>
  <c r="T15" i="2"/>
  <c r="U15" i="2"/>
  <c r="V15" i="2"/>
  <c r="W15" i="2"/>
  <c r="Y15" i="2"/>
  <c r="Z15" i="2"/>
  <c r="AA15" i="2"/>
  <c r="R17" i="2"/>
  <c r="S17" i="2"/>
  <c r="T17" i="2"/>
  <c r="U17" i="2"/>
  <c r="V17" i="2"/>
  <c r="W17" i="2"/>
  <c r="Y17" i="2"/>
  <c r="Z17" i="2"/>
  <c r="AA17" i="2"/>
  <c r="R30" i="2"/>
  <c r="S30" i="2"/>
  <c r="T30" i="2"/>
  <c r="U30" i="2"/>
  <c r="V30" i="2"/>
  <c r="W30" i="2"/>
  <c r="Y30" i="2"/>
  <c r="Z30" i="2"/>
  <c r="AA30" i="2"/>
  <c r="R28" i="2"/>
  <c r="S28" i="2"/>
  <c r="T28" i="2"/>
  <c r="U28" i="2"/>
  <c r="V28" i="2"/>
  <c r="W28" i="2"/>
  <c r="Y28" i="2"/>
  <c r="Z28" i="2"/>
  <c r="AA28" i="2"/>
  <c r="R29" i="2"/>
  <c r="S29" i="2"/>
  <c r="T29" i="2"/>
  <c r="U29" i="2"/>
  <c r="V29" i="2"/>
  <c r="W29" i="2"/>
  <c r="Y29" i="2"/>
  <c r="Z29" i="2"/>
  <c r="AA29" i="2"/>
  <c r="R37" i="2"/>
  <c r="S37" i="2"/>
  <c r="T37" i="2"/>
  <c r="U37" i="2"/>
  <c r="V37" i="2"/>
  <c r="W37" i="2"/>
  <c r="Y37" i="2"/>
  <c r="Z37" i="2"/>
  <c r="AA37" i="2"/>
  <c r="R3" i="2"/>
  <c r="S3" i="2"/>
  <c r="T3" i="2"/>
  <c r="U3" i="2"/>
  <c r="V3" i="2"/>
  <c r="W3" i="2"/>
  <c r="Y3" i="2"/>
  <c r="Z3" i="2"/>
  <c r="AA3" i="2"/>
  <c r="R25" i="2"/>
  <c r="S25" i="2"/>
  <c r="T25" i="2"/>
  <c r="U25" i="2"/>
  <c r="V25" i="2"/>
  <c r="W25" i="2"/>
  <c r="Y25" i="2"/>
  <c r="Z25" i="2"/>
  <c r="AA25" i="2"/>
  <c r="R35" i="2"/>
  <c r="S35" i="2"/>
  <c r="T35" i="2"/>
  <c r="U35" i="2"/>
  <c r="V35" i="2"/>
  <c r="W35" i="2"/>
  <c r="Y35" i="2"/>
  <c r="Z35" i="2"/>
  <c r="AA35" i="2"/>
  <c r="R7" i="2"/>
  <c r="S7" i="2"/>
  <c r="T7" i="2"/>
  <c r="U7" i="2"/>
  <c r="V7" i="2"/>
  <c r="W7" i="2"/>
  <c r="Y7" i="2"/>
  <c r="Z7" i="2"/>
  <c r="AA7" i="2"/>
  <c r="R22" i="2"/>
  <c r="S22" i="2"/>
  <c r="T22" i="2"/>
  <c r="U22" i="2"/>
  <c r="V22" i="2"/>
  <c r="W22" i="2"/>
  <c r="Y22" i="2"/>
  <c r="Z22" i="2"/>
  <c r="AA22" i="2"/>
  <c r="R36" i="2"/>
  <c r="S36" i="2"/>
  <c r="T36" i="2"/>
  <c r="U36" i="2"/>
  <c r="V36" i="2"/>
  <c r="W36" i="2"/>
  <c r="Y36" i="2"/>
  <c r="Z36" i="2"/>
  <c r="AA36" i="2"/>
  <c r="R23" i="2"/>
  <c r="S23" i="2"/>
  <c r="T23" i="2"/>
  <c r="U23" i="2"/>
  <c r="V23" i="2"/>
  <c r="W23" i="2"/>
  <c r="Y23" i="2"/>
  <c r="Z23" i="2"/>
  <c r="AA23" i="2"/>
  <c r="R44" i="2"/>
  <c r="S44" i="2"/>
  <c r="T44" i="2"/>
  <c r="U44" i="2"/>
  <c r="V44" i="2"/>
  <c r="W44" i="2"/>
  <c r="Y44" i="2"/>
  <c r="Z44" i="2"/>
  <c r="AA44" i="2"/>
  <c r="R21" i="2"/>
  <c r="S21" i="2"/>
  <c r="T21" i="2"/>
  <c r="U21" i="2"/>
  <c r="V21" i="2"/>
  <c r="W21" i="2"/>
  <c r="Y21" i="2"/>
  <c r="Z21" i="2"/>
  <c r="AA21" i="2"/>
  <c r="R31" i="2"/>
  <c r="S31" i="2"/>
  <c r="T31" i="2"/>
  <c r="U31" i="2"/>
  <c r="V31" i="2"/>
  <c r="W31" i="2"/>
  <c r="Y31" i="2"/>
  <c r="Z31" i="2"/>
  <c r="AA31" i="2"/>
  <c r="R34" i="2"/>
  <c r="S34" i="2"/>
  <c r="T34" i="2"/>
  <c r="U34" i="2"/>
  <c r="V34" i="2"/>
  <c r="W34" i="2"/>
  <c r="Y34" i="2"/>
  <c r="Z34" i="2"/>
  <c r="AA34" i="2"/>
  <c r="R24" i="2"/>
  <c r="S24" i="2"/>
  <c r="T24" i="2"/>
  <c r="U24" i="2"/>
  <c r="V24" i="2"/>
  <c r="W24" i="2"/>
  <c r="Y24" i="2"/>
  <c r="Z24" i="2"/>
  <c r="AA24" i="2"/>
  <c r="R26" i="2"/>
  <c r="S26" i="2"/>
  <c r="T26" i="2"/>
  <c r="U26" i="2"/>
  <c r="V26" i="2"/>
  <c r="W26" i="2"/>
  <c r="Y26" i="2"/>
  <c r="Z26" i="2"/>
  <c r="AA26" i="2"/>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3" i="1"/>
  <c r="Q11" i="2"/>
  <c r="R11" i="2"/>
  <c r="S11" i="2"/>
  <c r="T11" i="2"/>
  <c r="U11" i="2"/>
  <c r="V11" i="2"/>
  <c r="W11" i="2"/>
  <c r="Y11" i="2"/>
  <c r="Z11" i="2"/>
  <c r="AA11" i="2"/>
  <c r="AB44" i="2" l="1"/>
  <c r="AB43" i="2"/>
  <c r="AB15" i="2"/>
  <c r="AB39" i="2"/>
  <c r="AB23" i="2"/>
  <c r="AB9" i="2"/>
  <c r="AB3" i="2"/>
  <c r="AB38" i="2"/>
  <c r="AB30" i="2"/>
  <c r="AB22" i="2"/>
  <c r="AB14" i="2"/>
  <c r="AB6" i="2"/>
  <c r="AB42" i="2"/>
  <c r="AB27" i="2"/>
  <c r="AB19" i="2"/>
  <c r="AB11" i="2"/>
  <c r="AB32" i="2"/>
  <c r="AB8" i="2"/>
  <c r="AB31" i="2"/>
  <c r="AB40" i="2"/>
  <c r="AB24" i="2"/>
  <c r="AB37" i="2"/>
  <c r="AB29" i="2"/>
  <c r="AB21" i="2"/>
  <c r="AB13" i="2"/>
  <c r="AB5" i="2"/>
  <c r="AB35" i="2"/>
  <c r="AB16" i="2"/>
  <c r="AB41" i="2"/>
  <c r="AB34" i="2"/>
  <c r="AB26" i="2"/>
  <c r="AB18" i="2"/>
  <c r="AB10" i="2"/>
  <c r="AB7" i="2"/>
  <c r="AB36" i="2"/>
  <c r="AB33" i="2"/>
  <c r="AB28" i="2"/>
  <c r="AB25" i="2"/>
  <c r="AB20" i="2"/>
  <c r="AB17" i="2"/>
  <c r="AB12" i="2"/>
  <c r="AB4" i="2"/>
</calcChain>
</file>

<file path=xl/sharedStrings.xml><?xml version="1.0" encoding="utf-8"?>
<sst xmlns="http://schemas.openxmlformats.org/spreadsheetml/2006/main" count="1048" uniqueCount="183">
  <si>
    <t xml:space="preserve">Fire Department Station/ Lot Resilience </t>
  </si>
  <si>
    <t>Road infrastructure evaluation and management plan</t>
  </si>
  <si>
    <t xml:space="preserve">Woodwards Mill Pond Dam Repairs </t>
  </si>
  <si>
    <t>Communication plan for priority populations</t>
  </si>
  <si>
    <t>Create cooling areas (e.g., natural approaches &amp;  structures) at Larter Field, Town Common, school parking lot</t>
  </si>
  <si>
    <t>Culverts &amp; Dams: inventory &amp; evaluation and flood study regarding prevention</t>
  </si>
  <si>
    <t>Complete a review of bylaws &amp; regulations for climate resilience</t>
  </si>
  <si>
    <t>Install mixer at water tower</t>
  </si>
  <si>
    <t>Add AC to school for shelter use/ designation</t>
  </si>
  <si>
    <t>High</t>
  </si>
  <si>
    <t xml:space="preserve">Implement Building Envelop Actions at Union School </t>
  </si>
  <si>
    <t xml:space="preserve">Improve access roads to open / wooded spaces for fire management and emergency response </t>
  </si>
  <si>
    <t xml:space="preserve">Mitigate potential impacts of flooding and other natural hazards at new development projects </t>
  </si>
  <si>
    <t>Flood study for DPW</t>
  </si>
  <si>
    <t xml:space="preserve">Develop policies for use for Library/Council on Aging </t>
  </si>
  <si>
    <t>Medium</t>
  </si>
  <si>
    <t>Provide access to drinking water from town on public properties (e.g., water fountains, fill stations)</t>
  </si>
  <si>
    <t>Improve and create affordable senior housing options</t>
  </si>
  <si>
    <t>Adapt community activities to seasons/weather (time to avoid natural hazards)</t>
  </si>
  <si>
    <t>Develop procedure and obtain equipment for fire department to pump basements</t>
  </si>
  <si>
    <t>Gas / power / energy resilience study</t>
  </si>
  <si>
    <t>Police Department resilience study</t>
  </si>
  <si>
    <t>Hydrant inventory &amp; code identification</t>
  </si>
  <si>
    <t>In-person emergency communications plan</t>
  </si>
  <si>
    <t>Encourage sign ups for outreach systems, priority populations in particular</t>
  </si>
  <si>
    <t>Downtown flooding study</t>
  </si>
  <si>
    <t>Generators for heating/cooling at critical buildings</t>
  </si>
  <si>
    <t>Beaver management planning</t>
  </si>
  <si>
    <t>Ongoing maintenance of trees surrounding critical facilities, pre storm event</t>
  </si>
  <si>
    <t>Resilient Bandstand at Town Common</t>
  </si>
  <si>
    <t>Regional Coordination for Cow Pond Dam</t>
  </si>
  <si>
    <t>Add cell tower for equal service in case of emergencies</t>
  </si>
  <si>
    <t>Splash pad at Larter Field</t>
  </si>
  <si>
    <t>Education &amp; Outreach for Invasives, Wells, Trees, Flooding</t>
  </si>
  <si>
    <t>Low</t>
  </si>
  <si>
    <t>Study the Community Rating System to determine appropriateness for Dunstable</t>
  </si>
  <si>
    <t>Incorporate Hazard Mitigation into subdivision regulations, Master Plan, and Open Space Plan updates</t>
  </si>
  <si>
    <t>Participate in DCR's Fire Wise Program for the forested sections of town</t>
  </si>
  <si>
    <t>Annual</t>
  </si>
  <si>
    <t>Ensure that administrators of schools, businesses, and municipal buildings have a shelter plan in the event of a tornado warning</t>
  </si>
  <si>
    <t>Study the establishment of a mutual aid agreement with neighboring communities to administer NFIP following a major storm event</t>
  </si>
  <si>
    <t>#</t>
  </si>
  <si>
    <t>N/A</t>
  </si>
  <si>
    <t>Timeframe to Start</t>
  </si>
  <si>
    <t>Capital Budget
Operating Budget
Municipal Bond
Grant
Staff Time</t>
  </si>
  <si>
    <t>Action Description</t>
  </si>
  <si>
    <t>Precipitation flooding, winter storms</t>
  </si>
  <si>
    <t xml:space="preserve">Precipitation flooding, </t>
  </si>
  <si>
    <t>Drought, precipitation flooding</t>
  </si>
  <si>
    <t>All hazards</t>
  </si>
  <si>
    <t>Average/Extreme temperatures</t>
  </si>
  <si>
    <t>Precipitation flooding</t>
  </si>
  <si>
    <t>Invasive Species, drought, wildfires</t>
  </si>
  <si>
    <t>Drought</t>
  </si>
  <si>
    <t>All hazards except changes in groundwater and invasive species</t>
  </si>
  <si>
    <t>Average/Extreme temperatures, precipitation flooding, winter storms, hurricanes, tornadoes, earthquakes</t>
  </si>
  <si>
    <t>Drought, average/extreme temperatures</t>
  </si>
  <si>
    <t>Wildfires</t>
  </si>
  <si>
    <t>Precipitation flooding, hurricanes</t>
  </si>
  <si>
    <t>winter weather, hurricanes</t>
  </si>
  <si>
    <t>Average/extreme temperatures</t>
  </si>
  <si>
    <t>Cost Estimate</t>
  </si>
  <si>
    <t>Potential Funding Source(s)</t>
  </si>
  <si>
    <t>Responsible Party</t>
  </si>
  <si>
    <t xml:space="preserve">Partner Agencies </t>
  </si>
  <si>
    <t>Can any stakeholders help carry out the action, and if so, who?</t>
  </si>
  <si>
    <t>Estimated Timeline for Completion</t>
  </si>
  <si>
    <t>Short-term
 Medium-term
 Long-term</t>
  </si>
  <si>
    <t>Overall Priority</t>
  </si>
  <si>
    <t>Integration Status</t>
  </si>
  <si>
    <t>Integration Opportunity</t>
  </si>
  <si>
    <t>No</t>
  </si>
  <si>
    <t>Yes</t>
  </si>
  <si>
    <t>Goals Addressed</t>
  </si>
  <si>
    <t>Action #</t>
  </si>
  <si>
    <t>Does the action build resilience for priority populations?</t>
  </si>
  <si>
    <t>Maybe</t>
  </si>
  <si>
    <t>Will the action adversely affect priority populations?</t>
  </si>
  <si>
    <t>Develop List of Emergency Shelters in other communities (including Pepperell)</t>
  </si>
  <si>
    <t>Hazards / Risks Addressed</t>
  </si>
  <si>
    <t>Yes
No</t>
  </si>
  <si>
    <t>Yes
No
Maybe</t>
  </si>
  <si>
    <t>High (regional, town-wide)
Medium (neighborhood specific)
Low (site specific)</t>
  </si>
  <si>
    <t>High
Medium
Low
N/A (from 2015 HMP)</t>
  </si>
  <si>
    <t>High
Medium
Low</t>
  </si>
  <si>
    <t xml:space="preserve">Selected for Implementation? </t>
  </si>
  <si>
    <t>Does the action advance other local objectives or plans?</t>
  </si>
  <si>
    <t xml:space="preserve">Does the community have the funds for the project on the whole or the local match? </t>
  </si>
  <si>
    <t>What is the cost of the project?</t>
  </si>
  <si>
    <t xml:space="preserve">Does the community have the legal authority to do the project? </t>
  </si>
  <si>
    <t>Is there political support for the project?</t>
  </si>
  <si>
    <t>Is training required for the staff to implement the project?</t>
  </si>
  <si>
    <t xml:space="preserve">Is there sufficient staff to implement the project? </t>
  </si>
  <si>
    <t xml:space="preserve">What is the scale of the overall benefit?
</t>
  </si>
  <si>
    <t>$ = &lt;$50,000 
$$ = $50,000 to &lt;$250,000
$$$ = $250,000 or more</t>
  </si>
  <si>
    <t>What priority was this action assigned at the MVP Community Resilience Building Workshops?</t>
  </si>
  <si>
    <t>Tornados</t>
  </si>
  <si>
    <t>Action could support other local plan or planning mechanism? 
Yes
No</t>
  </si>
  <si>
    <t>Action Identified in other Local Plan? 
Yes
No</t>
  </si>
  <si>
    <t>In Progress
Less than 1 year
1-2 years
2-5 years
Annual</t>
  </si>
  <si>
    <t>1. Protect Health and Safety
3. Increase Response Capacity
6. Integrate Climate Change</t>
  </si>
  <si>
    <t>1. Protect Health and Safety
5. Consider the Economy
6. Integrate Climate Change</t>
  </si>
  <si>
    <t>1. Protect Health and Safety
4. Protect Priority Populations
6. Integrate Climate Change</t>
  </si>
  <si>
    <t>1. Protect Health and Safety
3. Increase Response Capacity
4. Protect Priority Populations
6. Integrate Climate Change</t>
  </si>
  <si>
    <t>1. Protect Health and Safety
4. Protect Priority Populations
6. Integrate Climate Change
10. Be Sustainable</t>
  </si>
  <si>
    <t>1. Protect Health and Safety
2. Increase Outreach and Education
6. Integrate Climate Change</t>
  </si>
  <si>
    <t>1. Protect Health and Safety
2. Increase Outreach and Education
4. Protect Priority Populations
6. Integrate Climate Change</t>
  </si>
  <si>
    <t>1. Protect Health and Safety
2. Increase Outreach and Education
4. Protect Priority Populations
6. Integrate Climate Change
8. Increase Coordination</t>
  </si>
  <si>
    <t>1. Protect Health and Safety
2. Increase Outreach and Education
5. Consider the Economy
6. Integrate Climate Change
7. Encourage Smart Development
8. Be Sustainable</t>
  </si>
  <si>
    <t>1. Protect Health and Safety
2. Increase Outreach and Education
5. Consider the Economy
6. Integrate Climate Change
7. Encourage Smart Development
8. Increase Coordination
10. Be Sustainable</t>
  </si>
  <si>
    <t>4. Protect Priority Populations
6. Integrate Climate Change
7. Encourage Smart Development</t>
  </si>
  <si>
    <t>1. Protect Health and Safety
2. Increase Outreach and Education
3. Increase Response Capacity
4. Protect Priority Populations
6. Integrate Climate Change</t>
  </si>
  <si>
    <t>1. Protect Health and Safety
3. Increase Response Capacity
5. Consider the Economy
6. Integrate Climate Change
7. Encourage Smart Development
10. Be Sustainable</t>
  </si>
  <si>
    <t>1. Protect Health and Safety
4. Protect Priority Populations
6. Integrate Climate Change
8. Increase Coordination</t>
  </si>
  <si>
    <t>1. Protect Health and Safety
3. Increase Response Capacity</t>
  </si>
  <si>
    <t>1. Protect Health and Safety
4. Protect Priority Populations
5. Consider the Economy
6. Integrate Climate Change</t>
  </si>
  <si>
    <t>1. Protect Health and Safety
3. Increase Response Capacity
8. Increase Coordination</t>
  </si>
  <si>
    <t>1. Protect Health and Safety
6. Integrate Climate Change</t>
  </si>
  <si>
    <t>1. Protect Health and Safety
3. Increase Response Capacity
6. Integrate Climate Change
8. Increase Coordination</t>
  </si>
  <si>
    <t>$$</t>
  </si>
  <si>
    <t>Sum</t>
  </si>
  <si>
    <t>$</t>
  </si>
  <si>
    <t>$$$</t>
  </si>
  <si>
    <t>Senior Center</t>
  </si>
  <si>
    <t>Staff Time</t>
  </si>
  <si>
    <t>Capital Budget / Municipal Bond</t>
  </si>
  <si>
    <t>Long-term</t>
  </si>
  <si>
    <t>Short-term</t>
  </si>
  <si>
    <t>In Progress</t>
  </si>
  <si>
    <t>Less than 1 year</t>
  </si>
  <si>
    <t>1-2 years</t>
  </si>
  <si>
    <t>Medium-term</t>
  </si>
  <si>
    <t>2-5 years</t>
  </si>
  <si>
    <t>Community Preservation Committee</t>
  </si>
  <si>
    <t>Town Forest Committee</t>
  </si>
  <si>
    <t>Schools</t>
  </si>
  <si>
    <t>Council on Aging</t>
  </si>
  <si>
    <t>Cultural Council</t>
  </si>
  <si>
    <t>NMCOG</t>
  </si>
  <si>
    <t>Police</t>
  </si>
  <si>
    <t>Capital Budget / Grant</t>
  </si>
  <si>
    <t>Capital Budget / Operating Budget / Grant</t>
  </si>
  <si>
    <t>Grant</t>
  </si>
  <si>
    <t>Staff Time / Grant</t>
  </si>
  <si>
    <t>Municipal Bond / Grant</t>
  </si>
  <si>
    <t>Operating Budget / Grant</t>
  </si>
  <si>
    <t>Capital Budget / Municipal Bond / Grant</t>
  </si>
  <si>
    <t>NMCOG / Affordable Housing Committee</t>
  </si>
  <si>
    <t>Increase public awareness of the dangers of extreme temperatures and outline locations where vulnerable populations (elderly and those with health issues) can have access to air conditioning or shelter from the cold</t>
  </si>
  <si>
    <t>Work with DCR Office of Dam Safety to ensure that the inspections of all dams are current.</t>
  </si>
  <si>
    <t>Fire Dept</t>
  </si>
  <si>
    <t>Road Commission</t>
  </si>
  <si>
    <t xml:space="preserve">Highway Department </t>
  </si>
  <si>
    <t>Select Board</t>
  </si>
  <si>
    <t>Highway Department</t>
  </si>
  <si>
    <t>Affordable Housing Committee</t>
  </si>
  <si>
    <t>Planning Board</t>
  </si>
  <si>
    <t>Town Engineer</t>
  </si>
  <si>
    <t>Library Trustees</t>
  </si>
  <si>
    <t>Planning Board, Select Board</t>
  </si>
  <si>
    <t>Police, Fire</t>
  </si>
  <si>
    <t>Selecdt Board</t>
  </si>
  <si>
    <t>Conservation Commsion</t>
  </si>
  <si>
    <t>Water Commission</t>
  </si>
  <si>
    <t xml:space="preserve"> Zoning Board of Appeals / Conservation Commission, Select Board</t>
  </si>
  <si>
    <t>Emergency Management Director</t>
  </si>
  <si>
    <t>Police, Fire, Select Board</t>
  </si>
  <si>
    <t>CPC, Historical Commission</t>
  </si>
  <si>
    <t>Zoning Board of Appeals / Conservation Commission</t>
  </si>
  <si>
    <t>Conservation Commisoin</t>
  </si>
  <si>
    <t>Select Board, Town Engineer</t>
  </si>
  <si>
    <t>Board of Health</t>
  </si>
  <si>
    <t>Road Commission Conservation Commission</t>
  </si>
  <si>
    <t>Water CommissionCommunity Preservation Committee</t>
  </si>
  <si>
    <t xml:space="preserve"> Zoning Board of Appeals / Conservation Commission / Master Plan Committee</t>
  </si>
  <si>
    <t xml:space="preserve"> Town Forest Committee</t>
  </si>
  <si>
    <t>maybe</t>
  </si>
  <si>
    <t>Police / Fire</t>
  </si>
  <si>
    <t>Distribute educational information to residents and businesses on protecting life and property from severe winter storm events</t>
  </si>
  <si>
    <t>Inspect public buildings to evaluate the capacity to withstand snow loads and prevent roof collapse. Develop plans to clear roofs of excessive snow accumulations to prevent collapse.</t>
  </si>
  <si>
    <t>annual</t>
  </si>
  <si>
    <t>short-medium term</t>
  </si>
  <si>
    <t>medium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</si>
</sst>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1"/>
      <color theme="1"/>
      <name val="Swis721 Lt BT"/>
      <family val="2"/>
    </font>
    <font>
      <b/>
      <sz val="11"/>
      <color rgb="FF0077CE"/>
      <name val="Swis721 BT"/>
      <family val="2"/>
    </font>
    <font>
      <sz val="9"/>
      <name val="Swis721 Lt BT"/>
      <family val="2"/>
    </font>
    <font>
      <sz val="9"/>
      <color theme="1"/>
      <name val="Calibri"/>
      <family val="2"/>
      <scheme val="minor"/>
    </font>
    <font>
      <sz val="11"/>
      <name val="Swis721 Lt BT"/>
      <family val="2"/>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0" xfId="0" applyFont="1" applyAlignment="1">
      <alignment horizont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applyAlignment="1">
      <alignment wrapText="1"/>
    </xf>
    <xf numFmtId="0" fontId="3" fillId="3" borderId="1" xfId="0" applyFont="1" applyFill="1" applyBorder="1" applyAlignment="1">
      <alignment horizontal="center" vertical="center" wrapText="1"/>
    </xf>
    <xf numFmtId="0" fontId="4" fillId="0" borderId="0" xfId="0" applyFont="1" applyAlignment="1">
      <alignment wrapText="1"/>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7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CC2CA-F224-4ECF-BC11-F4878C4D7AF8}">
  <sheetPr>
    <pageSetUpPr fitToPage="1"/>
  </sheetPr>
  <dimension ref="A1:AC44"/>
  <sheetViews>
    <sheetView tabSelected="1" zoomScale="90" zoomScaleNormal="90" workbookViewId="0">
      <pane xSplit="2" ySplit="1" topLeftCell="C2" activePane="bottomRight" state="frozen"/>
      <selection pane="topRight" activeCell="C1" sqref="C1"/>
      <selection pane="bottomLeft" activeCell="A2" sqref="A2"/>
      <selection pane="bottomRight" activeCell="B1" sqref="B1"/>
    </sheetView>
  </sheetViews>
  <sheetFormatPr defaultColWidth="8.85546875" defaultRowHeight="15"/>
  <cols>
    <col min="1" max="1" width="3" style="6" bestFit="1" customWidth="1"/>
    <col min="2" max="2" width="50.42578125" style="1" customWidth="1"/>
    <col min="3" max="3" width="16.42578125" style="9" customWidth="1"/>
    <col min="4" max="4" width="20" style="9" customWidth="1"/>
    <col min="5" max="5" width="18.5703125" style="9" customWidth="1"/>
    <col min="6" max="6" width="20.140625" style="9" customWidth="1"/>
    <col min="7" max="7" width="29.85546875" style="9" customWidth="1"/>
    <col min="8" max="8" width="20.42578125" style="9" customWidth="1"/>
    <col min="9" max="9" width="21.42578125" style="9" customWidth="1"/>
    <col min="10" max="10" width="28.42578125" style="1" customWidth="1"/>
    <col min="11" max="11" width="19.140625" style="9" customWidth="1"/>
    <col min="12" max="12" width="19.85546875" style="9" customWidth="1"/>
    <col min="13" max="13" width="20" style="1" customWidth="1"/>
    <col min="14" max="14" width="10.85546875" style="1" customWidth="1"/>
    <col min="15" max="15" width="17.140625" style="9" customWidth="1"/>
    <col min="16" max="16" width="8.85546875" style="9"/>
    <col min="17" max="27" width="15.42578125" style="9" hidden="1" customWidth="1"/>
    <col min="28" max="16384" width="8.85546875" style="9"/>
  </cols>
  <sheetData>
    <row r="1" spans="1:29" ht="135">
      <c r="A1" s="7" t="s">
        <v>41</v>
      </c>
      <c r="B1" s="7" t="s">
        <v>45</v>
      </c>
      <c r="C1" s="7" t="s">
        <v>92</v>
      </c>
      <c r="D1" s="7" t="s">
        <v>91</v>
      </c>
      <c r="E1" s="7" t="s">
        <v>90</v>
      </c>
      <c r="F1" s="7" t="s">
        <v>89</v>
      </c>
      <c r="G1" s="7" t="s">
        <v>88</v>
      </c>
      <c r="H1" s="7" t="s">
        <v>87</v>
      </c>
      <c r="I1" s="7" t="s">
        <v>86</v>
      </c>
      <c r="J1" s="7" t="s">
        <v>93</v>
      </c>
      <c r="K1" s="7" t="s">
        <v>77</v>
      </c>
      <c r="L1" s="7" t="s">
        <v>75</v>
      </c>
      <c r="M1" s="7" t="s">
        <v>95</v>
      </c>
      <c r="N1" s="7" t="s">
        <v>68</v>
      </c>
      <c r="O1" s="7" t="s">
        <v>85</v>
      </c>
      <c r="Q1" s="7" t="s">
        <v>92</v>
      </c>
      <c r="R1" s="7" t="s">
        <v>91</v>
      </c>
      <c r="S1" s="7" t="s">
        <v>90</v>
      </c>
      <c r="T1" s="7" t="s">
        <v>89</v>
      </c>
      <c r="U1" s="7" t="s">
        <v>88</v>
      </c>
      <c r="V1" s="7" t="s">
        <v>87</v>
      </c>
      <c r="W1" s="7" t="s">
        <v>86</v>
      </c>
      <c r="X1" s="7" t="s">
        <v>93</v>
      </c>
      <c r="Y1" s="7" t="s">
        <v>77</v>
      </c>
      <c r="Z1" s="7" t="s">
        <v>75</v>
      </c>
      <c r="AA1" s="7" t="s">
        <v>95</v>
      </c>
      <c r="AB1" s="7" t="s">
        <v>120</v>
      </c>
    </row>
    <row r="2" spans="1:29" s="11" customFormat="1" ht="48">
      <c r="A2" s="10"/>
      <c r="B2" s="10"/>
      <c r="C2" s="10" t="s">
        <v>80</v>
      </c>
      <c r="D2" s="10" t="s">
        <v>80</v>
      </c>
      <c r="E2" s="10" t="s">
        <v>81</v>
      </c>
      <c r="F2" s="10" t="s">
        <v>81</v>
      </c>
      <c r="G2" s="10" t="s">
        <v>94</v>
      </c>
      <c r="H2" s="10" t="s">
        <v>81</v>
      </c>
      <c r="I2" s="10" t="s">
        <v>80</v>
      </c>
      <c r="J2" s="10" t="s">
        <v>82</v>
      </c>
      <c r="K2" s="10" t="s">
        <v>81</v>
      </c>
      <c r="L2" s="10" t="s">
        <v>81</v>
      </c>
      <c r="M2" s="10" t="s">
        <v>83</v>
      </c>
      <c r="N2" s="10" t="s">
        <v>84</v>
      </c>
      <c r="O2" s="10" t="s">
        <v>80</v>
      </c>
    </row>
    <row r="3" spans="1:29">
      <c r="A3" s="5">
        <v>1</v>
      </c>
      <c r="B3" s="4" t="s">
        <v>0</v>
      </c>
      <c r="C3" s="13" t="s">
        <v>72</v>
      </c>
      <c r="D3" s="13" t="s">
        <v>71</v>
      </c>
      <c r="E3" s="13" t="s">
        <v>76</v>
      </c>
      <c r="F3" s="13" t="s">
        <v>72</v>
      </c>
      <c r="G3" s="13" t="s">
        <v>119</v>
      </c>
      <c r="H3" s="13" t="s">
        <v>71</v>
      </c>
      <c r="I3" s="13" t="s">
        <v>72</v>
      </c>
      <c r="J3" s="13" t="s">
        <v>34</v>
      </c>
      <c r="K3" s="13" t="s">
        <v>71</v>
      </c>
      <c r="L3" s="13" t="s">
        <v>71</v>
      </c>
      <c r="M3" s="13" t="s">
        <v>9</v>
      </c>
      <c r="N3" s="13" t="s">
        <v>15</v>
      </c>
      <c r="O3" s="13" t="s">
        <v>72</v>
      </c>
      <c r="Q3" s="9">
        <f t="shared" ref="Q3:Q44" si="0">IF(C3="Yes", 3, IF(C3="Maybe", 2, 0))</f>
        <v>3</v>
      </c>
      <c r="R3" s="9">
        <f t="shared" ref="R3:R44" si="1">IF(D3="Yes", 3, IF(D3="Maybe", 2, 0))</f>
        <v>0</v>
      </c>
      <c r="S3" s="9">
        <f t="shared" ref="S3:S44" si="2">IF(E3="Yes", 3, IF(E3="Maybe", 2, 0))</f>
        <v>2</v>
      </c>
      <c r="T3" s="9">
        <f t="shared" ref="T3:T44" si="3">IF(F3="Yes", 3, IF(F3="Maybe", 2, 0))</f>
        <v>3</v>
      </c>
      <c r="U3" s="9">
        <f t="shared" ref="U3:U44" si="4">IF(G3="$", 3, IF(G3="$$", 2, 0))</f>
        <v>2</v>
      </c>
      <c r="V3" s="9">
        <f t="shared" ref="V3:V44" si="5">IF(H3="Yes", 3, IF(H3="Maybe", 2, 0))</f>
        <v>0</v>
      </c>
      <c r="W3" s="9">
        <f t="shared" ref="W3:W44" si="6">IF(I3="Yes", 3, IF(I3="Maybe", 2, 0))</f>
        <v>3</v>
      </c>
      <c r="X3" s="9">
        <f t="shared" ref="X3:X44" si="7">IF(J3="High", 3, IF(J3="Medium", 2, 0))</f>
        <v>0</v>
      </c>
      <c r="Y3" s="9">
        <f t="shared" ref="Y3:Y44" si="8">IF(K3="Yes", 3, IF(K3="Maybe", 2, 0))</f>
        <v>0</v>
      </c>
      <c r="Z3" s="9">
        <f t="shared" ref="Z3:Z44" si="9">IF(L3="Yes", 3, IF(L3="Maybe", 2, 0))</f>
        <v>0</v>
      </c>
      <c r="AA3" s="9">
        <f t="shared" ref="AA3:AA44" si="10">IF(M3="High", 3, IF(M3="Medium", 2, 0))</f>
        <v>3</v>
      </c>
      <c r="AB3" s="9">
        <f t="shared" ref="AB3:AB44" si="11">SUM(Q3:AA3)</f>
        <v>16</v>
      </c>
      <c r="AC3" s="9">
        <v>15</v>
      </c>
    </row>
    <row r="4" spans="1:29" ht="29.25">
      <c r="A4" s="5">
        <v>2</v>
      </c>
      <c r="B4" s="4" t="s">
        <v>1</v>
      </c>
      <c r="C4" s="13" t="s">
        <v>72</v>
      </c>
      <c r="D4" s="13" t="s">
        <v>72</v>
      </c>
      <c r="E4" s="13" t="s">
        <v>72</v>
      </c>
      <c r="F4" s="13" t="s">
        <v>72</v>
      </c>
      <c r="G4" s="13" t="s">
        <v>119</v>
      </c>
      <c r="H4" s="13" t="s">
        <v>76</v>
      </c>
      <c r="I4" s="13" t="s">
        <v>72</v>
      </c>
      <c r="J4" s="13" t="s">
        <v>9</v>
      </c>
      <c r="K4" s="13" t="s">
        <v>71</v>
      </c>
      <c r="L4" s="13" t="s">
        <v>72</v>
      </c>
      <c r="M4" s="13" t="s">
        <v>9</v>
      </c>
      <c r="N4" s="13" t="s">
        <v>9</v>
      </c>
      <c r="O4" s="13" t="s">
        <v>72</v>
      </c>
      <c r="Q4" s="9">
        <f t="shared" si="0"/>
        <v>3</v>
      </c>
      <c r="R4" s="9">
        <f t="shared" si="1"/>
        <v>3</v>
      </c>
      <c r="S4" s="9">
        <f t="shared" si="2"/>
        <v>3</v>
      </c>
      <c r="T4" s="9">
        <f t="shared" si="3"/>
        <v>3</v>
      </c>
      <c r="U4" s="9">
        <f t="shared" si="4"/>
        <v>2</v>
      </c>
      <c r="V4" s="9">
        <f t="shared" si="5"/>
        <v>2</v>
      </c>
      <c r="W4" s="9">
        <f t="shared" si="6"/>
        <v>3</v>
      </c>
      <c r="X4" s="9">
        <f t="shared" si="7"/>
        <v>3</v>
      </c>
      <c r="Y4" s="9">
        <f t="shared" si="8"/>
        <v>0</v>
      </c>
      <c r="Z4" s="9">
        <f t="shared" si="9"/>
        <v>3</v>
      </c>
      <c r="AA4" s="9">
        <f t="shared" si="10"/>
        <v>3</v>
      </c>
      <c r="AB4" s="9">
        <f t="shared" si="11"/>
        <v>28</v>
      </c>
      <c r="AC4" s="9">
        <v>27</v>
      </c>
    </row>
    <row r="5" spans="1:29">
      <c r="A5" s="5">
        <v>3</v>
      </c>
      <c r="B5" s="4" t="s">
        <v>2</v>
      </c>
      <c r="C5" s="13" t="s">
        <v>72</v>
      </c>
      <c r="D5" s="13" t="s">
        <v>71</v>
      </c>
      <c r="E5" s="13" t="s">
        <v>72</v>
      </c>
      <c r="F5" s="13" t="s">
        <v>72</v>
      </c>
      <c r="G5" s="13" t="s">
        <v>119</v>
      </c>
      <c r="H5" s="13" t="s">
        <v>76</v>
      </c>
      <c r="I5" s="13" t="s">
        <v>72</v>
      </c>
      <c r="J5" s="13" t="s">
        <v>15</v>
      </c>
      <c r="K5" s="13" t="s">
        <v>71</v>
      </c>
      <c r="L5" s="13" t="s">
        <v>71</v>
      </c>
      <c r="M5" s="13" t="s">
        <v>9</v>
      </c>
      <c r="N5" s="13" t="s">
        <v>15</v>
      </c>
      <c r="O5" s="13" t="s">
        <v>71</v>
      </c>
      <c r="Q5" s="9">
        <f t="shared" si="0"/>
        <v>3</v>
      </c>
      <c r="R5" s="9">
        <f t="shared" si="1"/>
        <v>0</v>
      </c>
      <c r="S5" s="9">
        <f t="shared" si="2"/>
        <v>3</v>
      </c>
      <c r="T5" s="9">
        <f t="shared" si="3"/>
        <v>3</v>
      </c>
      <c r="U5" s="9">
        <f t="shared" si="4"/>
        <v>2</v>
      </c>
      <c r="V5" s="9">
        <f t="shared" si="5"/>
        <v>2</v>
      </c>
      <c r="W5" s="9">
        <f t="shared" si="6"/>
        <v>3</v>
      </c>
      <c r="X5" s="9">
        <f t="shared" si="7"/>
        <v>2</v>
      </c>
      <c r="Y5" s="9">
        <f t="shared" si="8"/>
        <v>0</v>
      </c>
      <c r="Z5" s="9">
        <f t="shared" si="9"/>
        <v>0</v>
      </c>
      <c r="AA5" s="9">
        <f t="shared" si="10"/>
        <v>3</v>
      </c>
      <c r="AB5" s="9">
        <f t="shared" si="11"/>
        <v>21</v>
      </c>
      <c r="AC5" s="9">
        <v>19</v>
      </c>
    </row>
    <row r="6" spans="1:29">
      <c r="A6" s="5">
        <v>4</v>
      </c>
      <c r="B6" s="4" t="s">
        <v>3</v>
      </c>
      <c r="C6" s="13" t="s">
        <v>72</v>
      </c>
      <c r="D6" s="13" t="s">
        <v>71</v>
      </c>
      <c r="E6" s="13" t="s">
        <v>72</v>
      </c>
      <c r="F6" s="13" t="s">
        <v>72</v>
      </c>
      <c r="G6" s="13" t="s">
        <v>121</v>
      </c>
      <c r="H6" s="13" t="s">
        <v>72</v>
      </c>
      <c r="I6" s="13" t="s">
        <v>71</v>
      </c>
      <c r="J6" s="13" t="s">
        <v>15</v>
      </c>
      <c r="K6" s="13" t="s">
        <v>71</v>
      </c>
      <c r="L6" s="13" t="s">
        <v>72</v>
      </c>
      <c r="M6" s="13" t="s">
        <v>9</v>
      </c>
      <c r="N6" s="13" t="s">
        <v>9</v>
      </c>
      <c r="O6" s="13" t="s">
        <v>72</v>
      </c>
      <c r="Q6" s="9">
        <f t="shared" si="0"/>
        <v>3</v>
      </c>
      <c r="R6" s="9">
        <f t="shared" si="1"/>
        <v>0</v>
      </c>
      <c r="S6" s="9">
        <f t="shared" si="2"/>
        <v>3</v>
      </c>
      <c r="T6" s="9">
        <f t="shared" si="3"/>
        <v>3</v>
      </c>
      <c r="U6" s="9">
        <f t="shared" si="4"/>
        <v>3</v>
      </c>
      <c r="V6" s="9">
        <f t="shared" si="5"/>
        <v>3</v>
      </c>
      <c r="W6" s="9">
        <f t="shared" si="6"/>
        <v>0</v>
      </c>
      <c r="X6" s="9">
        <f t="shared" si="7"/>
        <v>2</v>
      </c>
      <c r="Y6" s="9">
        <f t="shared" si="8"/>
        <v>0</v>
      </c>
      <c r="Z6" s="9">
        <f t="shared" si="9"/>
        <v>3</v>
      </c>
      <c r="AA6" s="9">
        <f t="shared" si="10"/>
        <v>3</v>
      </c>
      <c r="AB6" s="9">
        <f t="shared" si="11"/>
        <v>23</v>
      </c>
      <c r="AC6" s="9">
        <v>22</v>
      </c>
    </row>
    <row r="7" spans="1:29" ht="43.5">
      <c r="A7" s="5">
        <v>5</v>
      </c>
      <c r="B7" s="4" t="s">
        <v>4</v>
      </c>
      <c r="C7" s="13" t="s">
        <v>71</v>
      </c>
      <c r="D7" s="13" t="s">
        <v>71</v>
      </c>
      <c r="E7" s="13" t="s">
        <v>71</v>
      </c>
      <c r="F7" s="13" t="s">
        <v>72</v>
      </c>
      <c r="G7" s="13" t="s">
        <v>119</v>
      </c>
      <c r="H7" s="13" t="s">
        <v>76</v>
      </c>
      <c r="I7" s="13" t="s">
        <v>71</v>
      </c>
      <c r="J7" s="13" t="s">
        <v>15</v>
      </c>
      <c r="K7" s="13" t="s">
        <v>71</v>
      </c>
      <c r="L7" s="13" t="s">
        <v>72</v>
      </c>
      <c r="M7" s="13" t="s">
        <v>9</v>
      </c>
      <c r="N7" s="13" t="s">
        <v>34</v>
      </c>
      <c r="O7" s="13" t="s">
        <v>71</v>
      </c>
      <c r="Q7" s="9">
        <f t="shared" si="0"/>
        <v>0</v>
      </c>
      <c r="R7" s="9">
        <f t="shared" si="1"/>
        <v>0</v>
      </c>
      <c r="S7" s="9">
        <f t="shared" si="2"/>
        <v>0</v>
      </c>
      <c r="T7" s="9">
        <f t="shared" si="3"/>
        <v>3</v>
      </c>
      <c r="U7" s="9">
        <f t="shared" si="4"/>
        <v>2</v>
      </c>
      <c r="V7" s="9">
        <f t="shared" si="5"/>
        <v>2</v>
      </c>
      <c r="W7" s="9">
        <f t="shared" si="6"/>
        <v>0</v>
      </c>
      <c r="X7" s="9">
        <f t="shared" si="7"/>
        <v>2</v>
      </c>
      <c r="Y7" s="9">
        <f t="shared" si="8"/>
        <v>0</v>
      </c>
      <c r="Z7" s="9">
        <f t="shared" si="9"/>
        <v>3</v>
      </c>
      <c r="AA7" s="9">
        <f t="shared" si="10"/>
        <v>3</v>
      </c>
      <c r="AB7" s="9">
        <f t="shared" si="11"/>
        <v>15</v>
      </c>
      <c r="AC7" s="9">
        <v>15</v>
      </c>
    </row>
    <row r="8" spans="1:29" ht="29.25">
      <c r="A8" s="5">
        <v>6</v>
      </c>
      <c r="B8" s="4" t="s">
        <v>5</v>
      </c>
      <c r="C8" s="13" t="s">
        <v>72</v>
      </c>
      <c r="D8" s="13" t="s">
        <v>72</v>
      </c>
      <c r="E8" s="13" t="s">
        <v>72</v>
      </c>
      <c r="F8" s="13" t="s">
        <v>76</v>
      </c>
      <c r="G8" s="13" t="s">
        <v>119</v>
      </c>
      <c r="H8" s="13" t="s">
        <v>76</v>
      </c>
      <c r="I8" s="13" t="s">
        <v>72</v>
      </c>
      <c r="J8" s="13" t="s">
        <v>9</v>
      </c>
      <c r="K8" s="13" t="s">
        <v>71</v>
      </c>
      <c r="L8" s="13" t="s">
        <v>71</v>
      </c>
      <c r="M8" s="13" t="s">
        <v>9</v>
      </c>
      <c r="N8" s="13" t="s">
        <v>9</v>
      </c>
      <c r="O8" s="13" t="s">
        <v>72</v>
      </c>
      <c r="Q8" s="9">
        <f t="shared" si="0"/>
        <v>3</v>
      </c>
      <c r="R8" s="9">
        <f t="shared" si="1"/>
        <v>3</v>
      </c>
      <c r="S8" s="9">
        <f t="shared" si="2"/>
        <v>3</v>
      </c>
      <c r="T8" s="9">
        <f t="shared" si="3"/>
        <v>2</v>
      </c>
      <c r="U8" s="9">
        <f t="shared" si="4"/>
        <v>2</v>
      </c>
      <c r="V8" s="9">
        <f t="shared" si="5"/>
        <v>2</v>
      </c>
      <c r="W8" s="9">
        <f t="shared" si="6"/>
        <v>3</v>
      </c>
      <c r="X8" s="9">
        <f t="shared" si="7"/>
        <v>3</v>
      </c>
      <c r="Y8" s="9">
        <f t="shared" si="8"/>
        <v>0</v>
      </c>
      <c r="Z8" s="9">
        <f t="shared" si="9"/>
        <v>0</v>
      </c>
      <c r="AA8" s="9">
        <f t="shared" si="10"/>
        <v>3</v>
      </c>
      <c r="AB8" s="9">
        <f t="shared" si="11"/>
        <v>24</v>
      </c>
      <c r="AC8" s="9">
        <v>23</v>
      </c>
    </row>
    <row r="9" spans="1:29" ht="29.25">
      <c r="A9" s="5">
        <v>7</v>
      </c>
      <c r="B9" s="4" t="s">
        <v>33</v>
      </c>
      <c r="C9" s="13" t="s">
        <v>72</v>
      </c>
      <c r="D9" s="13" t="s">
        <v>71</v>
      </c>
      <c r="E9" s="13" t="s">
        <v>72</v>
      </c>
      <c r="F9" s="13" t="s">
        <v>72</v>
      </c>
      <c r="G9" s="13" t="s">
        <v>121</v>
      </c>
      <c r="H9" s="13" t="s">
        <v>72</v>
      </c>
      <c r="I9" s="13" t="s">
        <v>71</v>
      </c>
      <c r="J9" s="13" t="s">
        <v>9</v>
      </c>
      <c r="K9" s="13" t="s">
        <v>71</v>
      </c>
      <c r="L9" s="13" t="s">
        <v>72</v>
      </c>
      <c r="M9" s="13" t="s">
        <v>9</v>
      </c>
      <c r="N9" s="13" t="s">
        <v>9</v>
      </c>
      <c r="O9" s="13" t="s">
        <v>72</v>
      </c>
      <c r="Q9" s="9">
        <f t="shared" si="0"/>
        <v>3</v>
      </c>
      <c r="R9" s="9">
        <f t="shared" si="1"/>
        <v>0</v>
      </c>
      <c r="S9" s="9">
        <f t="shared" si="2"/>
        <v>3</v>
      </c>
      <c r="T9" s="9">
        <f t="shared" si="3"/>
        <v>3</v>
      </c>
      <c r="U9" s="9">
        <f t="shared" si="4"/>
        <v>3</v>
      </c>
      <c r="V9" s="9">
        <f t="shared" si="5"/>
        <v>3</v>
      </c>
      <c r="W9" s="9">
        <f t="shared" si="6"/>
        <v>0</v>
      </c>
      <c r="X9" s="9">
        <f t="shared" si="7"/>
        <v>3</v>
      </c>
      <c r="Y9" s="9">
        <f t="shared" si="8"/>
        <v>0</v>
      </c>
      <c r="Z9" s="9">
        <f t="shared" si="9"/>
        <v>3</v>
      </c>
      <c r="AA9" s="9">
        <f t="shared" si="10"/>
        <v>3</v>
      </c>
      <c r="AB9" s="9">
        <f t="shared" si="11"/>
        <v>24</v>
      </c>
      <c r="AC9" s="9">
        <v>23</v>
      </c>
    </row>
    <row r="10" spans="1:29">
      <c r="A10" s="5">
        <v>8</v>
      </c>
      <c r="B10" s="4" t="s">
        <v>7</v>
      </c>
      <c r="C10" s="13" t="s">
        <v>72</v>
      </c>
      <c r="D10" s="13" t="s">
        <v>71</v>
      </c>
      <c r="E10" s="13" t="s">
        <v>72</v>
      </c>
      <c r="F10" s="13" t="s">
        <v>72</v>
      </c>
      <c r="G10" s="13" t="s">
        <v>119</v>
      </c>
      <c r="H10" s="13" t="s">
        <v>76</v>
      </c>
      <c r="I10" s="13" t="s">
        <v>72</v>
      </c>
      <c r="J10" s="13" t="s">
        <v>15</v>
      </c>
      <c r="K10" s="13" t="s">
        <v>71</v>
      </c>
      <c r="L10" s="13" t="s">
        <v>71</v>
      </c>
      <c r="M10" s="13" t="s">
        <v>9</v>
      </c>
      <c r="N10" s="13" t="s">
        <v>15</v>
      </c>
      <c r="O10" s="13" t="s">
        <v>71</v>
      </c>
      <c r="Q10" s="9">
        <f t="shared" si="0"/>
        <v>3</v>
      </c>
      <c r="R10" s="9">
        <f t="shared" si="1"/>
        <v>0</v>
      </c>
      <c r="S10" s="9">
        <f t="shared" si="2"/>
        <v>3</v>
      </c>
      <c r="T10" s="9">
        <f t="shared" si="3"/>
        <v>3</v>
      </c>
      <c r="U10" s="9">
        <f t="shared" si="4"/>
        <v>2</v>
      </c>
      <c r="V10" s="9">
        <f t="shared" si="5"/>
        <v>2</v>
      </c>
      <c r="W10" s="9">
        <f t="shared" si="6"/>
        <v>3</v>
      </c>
      <c r="X10" s="9">
        <f t="shared" si="7"/>
        <v>2</v>
      </c>
      <c r="Y10" s="9">
        <f t="shared" si="8"/>
        <v>0</v>
      </c>
      <c r="Z10" s="9">
        <f t="shared" si="9"/>
        <v>0</v>
      </c>
      <c r="AA10" s="9">
        <f t="shared" si="10"/>
        <v>3</v>
      </c>
      <c r="AB10" s="9">
        <f t="shared" si="11"/>
        <v>21</v>
      </c>
      <c r="AC10" s="9">
        <v>20</v>
      </c>
    </row>
    <row r="11" spans="1:29" ht="29.25">
      <c r="A11" s="5">
        <v>9</v>
      </c>
      <c r="B11" s="4" t="s">
        <v>6</v>
      </c>
      <c r="C11" s="13" t="s">
        <v>72</v>
      </c>
      <c r="D11" s="13" t="s">
        <v>71</v>
      </c>
      <c r="E11" s="13" t="s">
        <v>72</v>
      </c>
      <c r="F11" s="13" t="s">
        <v>72</v>
      </c>
      <c r="G11" s="13" t="s">
        <v>121</v>
      </c>
      <c r="H11" s="13" t="s">
        <v>72</v>
      </c>
      <c r="I11" s="13" t="s">
        <v>72</v>
      </c>
      <c r="J11" s="13" t="s">
        <v>9</v>
      </c>
      <c r="K11" s="13" t="s">
        <v>76</v>
      </c>
      <c r="L11" s="13" t="s">
        <v>76</v>
      </c>
      <c r="M11" s="13" t="s">
        <v>9</v>
      </c>
      <c r="N11" s="13" t="s">
        <v>9</v>
      </c>
      <c r="O11" s="13" t="s">
        <v>72</v>
      </c>
      <c r="Q11" s="9">
        <f t="shared" si="0"/>
        <v>3</v>
      </c>
      <c r="R11" s="9">
        <f t="shared" si="1"/>
        <v>0</v>
      </c>
      <c r="S11" s="9">
        <f t="shared" si="2"/>
        <v>3</v>
      </c>
      <c r="T11" s="9">
        <f t="shared" si="3"/>
        <v>3</v>
      </c>
      <c r="U11" s="9">
        <f t="shared" si="4"/>
        <v>3</v>
      </c>
      <c r="V11" s="9">
        <f t="shared" si="5"/>
        <v>3</v>
      </c>
      <c r="W11" s="9">
        <f t="shared" si="6"/>
        <v>3</v>
      </c>
      <c r="X11" s="9">
        <f t="shared" si="7"/>
        <v>3</v>
      </c>
      <c r="Y11" s="9">
        <f t="shared" si="8"/>
        <v>2</v>
      </c>
      <c r="Z11" s="9">
        <f t="shared" si="9"/>
        <v>2</v>
      </c>
      <c r="AA11" s="9">
        <f t="shared" si="10"/>
        <v>3</v>
      </c>
      <c r="AB11" s="9">
        <f t="shared" si="11"/>
        <v>28</v>
      </c>
      <c r="AC11" s="9">
        <v>28</v>
      </c>
    </row>
    <row r="12" spans="1:29">
      <c r="A12" s="5">
        <v>10</v>
      </c>
      <c r="B12" s="4" t="s">
        <v>26</v>
      </c>
      <c r="C12" s="13" t="s">
        <v>72</v>
      </c>
      <c r="D12" s="13" t="s">
        <v>71</v>
      </c>
      <c r="E12" s="13" t="s">
        <v>72</v>
      </c>
      <c r="F12" s="13" t="s">
        <v>72</v>
      </c>
      <c r="G12" s="13" t="s">
        <v>119</v>
      </c>
      <c r="H12" s="13" t="s">
        <v>76</v>
      </c>
      <c r="I12" s="13" t="s">
        <v>76</v>
      </c>
      <c r="J12" s="13" t="s">
        <v>15</v>
      </c>
      <c r="K12" s="13" t="s">
        <v>71</v>
      </c>
      <c r="L12" s="13" t="s">
        <v>72</v>
      </c>
      <c r="M12" s="13" t="s">
        <v>9</v>
      </c>
      <c r="N12" s="13" t="s">
        <v>9</v>
      </c>
      <c r="O12" s="13" t="s">
        <v>72</v>
      </c>
      <c r="Q12" s="9">
        <f t="shared" si="0"/>
        <v>3</v>
      </c>
      <c r="R12" s="9">
        <f t="shared" si="1"/>
        <v>0</v>
      </c>
      <c r="S12" s="9">
        <f t="shared" si="2"/>
        <v>3</v>
      </c>
      <c r="T12" s="9">
        <f t="shared" si="3"/>
        <v>3</v>
      </c>
      <c r="U12" s="9">
        <f t="shared" si="4"/>
        <v>2</v>
      </c>
      <c r="V12" s="9">
        <f t="shared" si="5"/>
        <v>2</v>
      </c>
      <c r="W12" s="9">
        <f t="shared" si="6"/>
        <v>2</v>
      </c>
      <c r="X12" s="9">
        <f t="shared" si="7"/>
        <v>2</v>
      </c>
      <c r="Y12" s="9">
        <f t="shared" si="8"/>
        <v>0</v>
      </c>
      <c r="Z12" s="9">
        <f t="shared" si="9"/>
        <v>3</v>
      </c>
      <c r="AA12" s="9">
        <f t="shared" si="10"/>
        <v>3</v>
      </c>
      <c r="AB12" s="9">
        <f t="shared" si="11"/>
        <v>23</v>
      </c>
      <c r="AC12" s="9">
        <v>22</v>
      </c>
    </row>
    <row r="13" spans="1:29" ht="29.25">
      <c r="A13" s="5">
        <v>11</v>
      </c>
      <c r="B13" s="4" t="s">
        <v>78</v>
      </c>
      <c r="C13" s="13" t="s">
        <v>72</v>
      </c>
      <c r="D13" s="13" t="s">
        <v>71</v>
      </c>
      <c r="E13" s="13" t="s">
        <v>72</v>
      </c>
      <c r="F13" s="13" t="s">
        <v>72</v>
      </c>
      <c r="G13" s="13" t="s">
        <v>121</v>
      </c>
      <c r="H13" s="13" t="s">
        <v>72</v>
      </c>
      <c r="I13" s="13" t="s">
        <v>72</v>
      </c>
      <c r="J13" s="13" t="s">
        <v>15</v>
      </c>
      <c r="K13" s="13" t="s">
        <v>71</v>
      </c>
      <c r="L13" s="13" t="s">
        <v>72</v>
      </c>
      <c r="M13" s="13" t="s">
        <v>9</v>
      </c>
      <c r="N13" s="13" t="s">
        <v>9</v>
      </c>
      <c r="O13" s="13" t="s">
        <v>72</v>
      </c>
      <c r="Q13" s="9">
        <f t="shared" si="0"/>
        <v>3</v>
      </c>
      <c r="R13" s="9">
        <f t="shared" si="1"/>
        <v>0</v>
      </c>
      <c r="S13" s="9">
        <f t="shared" si="2"/>
        <v>3</v>
      </c>
      <c r="T13" s="9">
        <f t="shared" si="3"/>
        <v>3</v>
      </c>
      <c r="U13" s="9">
        <f t="shared" si="4"/>
        <v>3</v>
      </c>
      <c r="V13" s="9">
        <f t="shared" si="5"/>
        <v>3</v>
      </c>
      <c r="W13" s="9">
        <f t="shared" si="6"/>
        <v>3</v>
      </c>
      <c r="X13" s="9">
        <f t="shared" si="7"/>
        <v>2</v>
      </c>
      <c r="Y13" s="9">
        <f t="shared" si="8"/>
        <v>0</v>
      </c>
      <c r="Z13" s="9">
        <f t="shared" si="9"/>
        <v>3</v>
      </c>
      <c r="AA13" s="9">
        <f t="shared" si="10"/>
        <v>3</v>
      </c>
      <c r="AB13" s="9">
        <f t="shared" si="11"/>
        <v>26</v>
      </c>
      <c r="AC13" s="9">
        <v>25</v>
      </c>
    </row>
    <row r="14" spans="1:29" ht="29.25">
      <c r="A14" s="5">
        <v>12</v>
      </c>
      <c r="B14" s="4" t="s">
        <v>17</v>
      </c>
      <c r="C14" s="13" t="s">
        <v>72</v>
      </c>
      <c r="D14" s="13" t="s">
        <v>71</v>
      </c>
      <c r="E14" s="13" t="s">
        <v>72</v>
      </c>
      <c r="F14" s="13" t="s">
        <v>76</v>
      </c>
      <c r="G14" s="13" t="s">
        <v>122</v>
      </c>
      <c r="H14" s="13" t="s">
        <v>76</v>
      </c>
      <c r="I14" s="13" t="s">
        <v>72</v>
      </c>
      <c r="J14" s="13" t="s">
        <v>9</v>
      </c>
      <c r="K14" s="13" t="s">
        <v>71</v>
      </c>
      <c r="L14" s="13" t="s">
        <v>72</v>
      </c>
      <c r="M14" s="13" t="s">
        <v>9</v>
      </c>
      <c r="N14" s="13" t="s">
        <v>15</v>
      </c>
      <c r="O14" s="13" t="s">
        <v>71</v>
      </c>
      <c r="Q14" s="9">
        <f t="shared" si="0"/>
        <v>3</v>
      </c>
      <c r="R14" s="9">
        <f t="shared" si="1"/>
        <v>0</v>
      </c>
      <c r="S14" s="9">
        <f t="shared" si="2"/>
        <v>3</v>
      </c>
      <c r="T14" s="9">
        <f t="shared" si="3"/>
        <v>2</v>
      </c>
      <c r="U14" s="9">
        <f t="shared" si="4"/>
        <v>0</v>
      </c>
      <c r="V14" s="9">
        <f t="shared" si="5"/>
        <v>2</v>
      </c>
      <c r="W14" s="9">
        <f t="shared" si="6"/>
        <v>3</v>
      </c>
      <c r="X14" s="9">
        <f t="shared" si="7"/>
        <v>3</v>
      </c>
      <c r="Y14" s="9">
        <f t="shared" si="8"/>
        <v>0</v>
      </c>
      <c r="Z14" s="9">
        <f t="shared" si="9"/>
        <v>3</v>
      </c>
      <c r="AA14" s="9">
        <f t="shared" si="10"/>
        <v>3</v>
      </c>
      <c r="AB14" s="9">
        <f t="shared" si="11"/>
        <v>22</v>
      </c>
      <c r="AC14" s="9">
        <v>20</v>
      </c>
    </row>
    <row r="15" spans="1:29" ht="29.25">
      <c r="A15" s="5">
        <v>13</v>
      </c>
      <c r="B15" s="4" t="s">
        <v>11</v>
      </c>
      <c r="C15" s="13" t="s">
        <v>72</v>
      </c>
      <c r="D15" s="13" t="s">
        <v>71</v>
      </c>
      <c r="E15" s="13" t="s">
        <v>72</v>
      </c>
      <c r="F15" s="13" t="s">
        <v>72</v>
      </c>
      <c r="G15" s="13" t="s">
        <v>119</v>
      </c>
      <c r="H15" s="13" t="s">
        <v>76</v>
      </c>
      <c r="I15" s="13" t="s">
        <v>71</v>
      </c>
      <c r="J15" s="13" t="s">
        <v>15</v>
      </c>
      <c r="K15" s="13" t="s">
        <v>71</v>
      </c>
      <c r="L15" s="13" t="s">
        <v>71</v>
      </c>
      <c r="M15" s="13" t="s">
        <v>9</v>
      </c>
      <c r="N15" s="13" t="s">
        <v>15</v>
      </c>
      <c r="O15" s="13" t="s">
        <v>72</v>
      </c>
      <c r="Q15" s="9">
        <f t="shared" si="0"/>
        <v>3</v>
      </c>
      <c r="R15" s="9">
        <f t="shared" si="1"/>
        <v>0</v>
      </c>
      <c r="S15" s="9">
        <f t="shared" si="2"/>
        <v>3</v>
      </c>
      <c r="T15" s="9">
        <f t="shared" si="3"/>
        <v>3</v>
      </c>
      <c r="U15" s="9">
        <f t="shared" si="4"/>
        <v>2</v>
      </c>
      <c r="V15" s="9">
        <f t="shared" si="5"/>
        <v>2</v>
      </c>
      <c r="W15" s="9">
        <f t="shared" si="6"/>
        <v>0</v>
      </c>
      <c r="X15" s="9">
        <f t="shared" si="7"/>
        <v>2</v>
      </c>
      <c r="Y15" s="9">
        <f t="shared" si="8"/>
        <v>0</v>
      </c>
      <c r="Z15" s="9">
        <f t="shared" si="9"/>
        <v>0</v>
      </c>
      <c r="AA15" s="9">
        <f t="shared" si="10"/>
        <v>3</v>
      </c>
      <c r="AB15" s="9">
        <f t="shared" si="11"/>
        <v>18</v>
      </c>
      <c r="AC15" s="9">
        <v>17</v>
      </c>
    </row>
    <row r="16" spans="1:29">
      <c r="A16" s="5">
        <v>14</v>
      </c>
      <c r="B16" s="4" t="s">
        <v>8</v>
      </c>
      <c r="C16" s="13" t="s">
        <v>72</v>
      </c>
      <c r="D16" s="13" t="s">
        <v>71</v>
      </c>
      <c r="E16" s="13" t="s">
        <v>72</v>
      </c>
      <c r="F16" s="13" t="s">
        <v>72</v>
      </c>
      <c r="G16" s="13" t="s">
        <v>121</v>
      </c>
      <c r="H16" s="13" t="s">
        <v>76</v>
      </c>
      <c r="I16" s="13" t="s">
        <v>72</v>
      </c>
      <c r="J16" s="13" t="s">
        <v>15</v>
      </c>
      <c r="K16" s="13" t="s">
        <v>71</v>
      </c>
      <c r="L16" s="13" t="s">
        <v>72</v>
      </c>
      <c r="M16" s="13" t="s">
        <v>9</v>
      </c>
      <c r="N16" s="13" t="s">
        <v>9</v>
      </c>
      <c r="O16" s="13" t="s">
        <v>72</v>
      </c>
      <c r="Q16" s="9">
        <f t="shared" si="0"/>
        <v>3</v>
      </c>
      <c r="R16" s="9">
        <f t="shared" si="1"/>
        <v>0</v>
      </c>
      <c r="S16" s="9">
        <f t="shared" si="2"/>
        <v>3</v>
      </c>
      <c r="T16" s="9">
        <f t="shared" si="3"/>
        <v>3</v>
      </c>
      <c r="U16" s="9">
        <f t="shared" si="4"/>
        <v>3</v>
      </c>
      <c r="V16" s="9">
        <f t="shared" si="5"/>
        <v>2</v>
      </c>
      <c r="W16" s="9">
        <f t="shared" si="6"/>
        <v>3</v>
      </c>
      <c r="X16" s="9">
        <f t="shared" si="7"/>
        <v>2</v>
      </c>
      <c r="Y16" s="9">
        <f t="shared" si="8"/>
        <v>0</v>
      </c>
      <c r="Z16" s="9">
        <f t="shared" si="9"/>
        <v>3</v>
      </c>
      <c r="AA16" s="9">
        <f t="shared" si="10"/>
        <v>3</v>
      </c>
      <c r="AB16" s="9">
        <f t="shared" si="11"/>
        <v>25</v>
      </c>
      <c r="AC16" s="9">
        <v>24</v>
      </c>
    </row>
    <row r="17" spans="1:29" ht="29.25">
      <c r="A17" s="5">
        <v>15</v>
      </c>
      <c r="B17" s="4" t="s">
        <v>10</v>
      </c>
      <c r="C17" s="13" t="s">
        <v>72</v>
      </c>
      <c r="D17" s="13" t="s">
        <v>71</v>
      </c>
      <c r="E17" s="13" t="s">
        <v>72</v>
      </c>
      <c r="F17" s="13" t="s">
        <v>72</v>
      </c>
      <c r="G17" s="13" t="s">
        <v>122</v>
      </c>
      <c r="H17" s="13" t="s">
        <v>76</v>
      </c>
      <c r="I17" s="13" t="s">
        <v>72</v>
      </c>
      <c r="J17" s="13" t="s">
        <v>34</v>
      </c>
      <c r="K17" s="13" t="s">
        <v>71</v>
      </c>
      <c r="L17" s="13" t="s">
        <v>71</v>
      </c>
      <c r="M17" s="13" t="s">
        <v>15</v>
      </c>
      <c r="N17" s="13" t="s">
        <v>15</v>
      </c>
      <c r="O17" s="13" t="s">
        <v>72</v>
      </c>
      <c r="Q17" s="9">
        <f t="shared" si="0"/>
        <v>3</v>
      </c>
      <c r="R17" s="9">
        <f t="shared" si="1"/>
        <v>0</v>
      </c>
      <c r="S17" s="9">
        <f t="shared" si="2"/>
        <v>3</v>
      </c>
      <c r="T17" s="9">
        <f t="shared" si="3"/>
        <v>3</v>
      </c>
      <c r="U17" s="9">
        <f t="shared" si="4"/>
        <v>0</v>
      </c>
      <c r="V17" s="9">
        <f t="shared" si="5"/>
        <v>2</v>
      </c>
      <c r="W17" s="9">
        <f t="shared" si="6"/>
        <v>3</v>
      </c>
      <c r="X17" s="9">
        <f t="shared" si="7"/>
        <v>0</v>
      </c>
      <c r="Y17" s="9">
        <f t="shared" si="8"/>
        <v>0</v>
      </c>
      <c r="Z17" s="9">
        <f t="shared" si="9"/>
        <v>0</v>
      </c>
      <c r="AA17" s="9">
        <f t="shared" si="10"/>
        <v>2</v>
      </c>
      <c r="AB17" s="9">
        <f t="shared" si="11"/>
        <v>16</v>
      </c>
      <c r="AC17" s="9">
        <v>15</v>
      </c>
    </row>
    <row r="18" spans="1:29" ht="29.25">
      <c r="A18" s="5">
        <v>16</v>
      </c>
      <c r="B18" s="4" t="s">
        <v>12</v>
      </c>
      <c r="C18" s="13" t="s">
        <v>72</v>
      </c>
      <c r="D18" s="13" t="s">
        <v>71</v>
      </c>
      <c r="E18" s="13" t="s">
        <v>76</v>
      </c>
      <c r="F18" s="13" t="s">
        <v>76</v>
      </c>
      <c r="G18" s="13" t="s">
        <v>121</v>
      </c>
      <c r="H18" s="13" t="s">
        <v>72</v>
      </c>
      <c r="I18" s="13" t="s">
        <v>72</v>
      </c>
      <c r="J18" s="13" t="s">
        <v>9</v>
      </c>
      <c r="K18" s="13" t="s">
        <v>76</v>
      </c>
      <c r="L18" s="13" t="s">
        <v>76</v>
      </c>
      <c r="M18" s="13" t="s">
        <v>15</v>
      </c>
      <c r="N18" s="13" t="s">
        <v>9</v>
      </c>
      <c r="O18" s="13" t="s">
        <v>72</v>
      </c>
      <c r="Q18" s="9">
        <f t="shared" si="0"/>
        <v>3</v>
      </c>
      <c r="R18" s="9">
        <f t="shared" si="1"/>
        <v>0</v>
      </c>
      <c r="S18" s="9">
        <f t="shared" si="2"/>
        <v>2</v>
      </c>
      <c r="T18" s="9">
        <f t="shared" si="3"/>
        <v>2</v>
      </c>
      <c r="U18" s="9">
        <f t="shared" si="4"/>
        <v>3</v>
      </c>
      <c r="V18" s="9">
        <f t="shared" si="5"/>
        <v>3</v>
      </c>
      <c r="W18" s="9">
        <f t="shared" si="6"/>
        <v>3</v>
      </c>
      <c r="X18" s="9">
        <f t="shared" si="7"/>
        <v>3</v>
      </c>
      <c r="Y18" s="9">
        <f t="shared" si="8"/>
        <v>2</v>
      </c>
      <c r="Z18" s="9">
        <f t="shared" si="9"/>
        <v>2</v>
      </c>
      <c r="AA18" s="9">
        <f t="shared" si="10"/>
        <v>2</v>
      </c>
      <c r="AB18" s="9">
        <f t="shared" si="11"/>
        <v>25</v>
      </c>
      <c r="AC18" s="9">
        <v>23</v>
      </c>
    </row>
    <row r="19" spans="1:29">
      <c r="A19" s="5">
        <v>17</v>
      </c>
      <c r="B19" s="4" t="s">
        <v>13</v>
      </c>
      <c r="C19" s="13" t="s">
        <v>72</v>
      </c>
      <c r="D19" s="13" t="s">
        <v>72</v>
      </c>
      <c r="E19" s="13" t="s">
        <v>71</v>
      </c>
      <c r="F19" s="13" t="s">
        <v>72</v>
      </c>
      <c r="G19" s="13" t="s">
        <v>121</v>
      </c>
      <c r="H19" s="13" t="s">
        <v>76</v>
      </c>
      <c r="I19" s="13" t="s">
        <v>72</v>
      </c>
      <c r="J19" s="13" t="s">
        <v>34</v>
      </c>
      <c r="K19" s="13" t="s">
        <v>71</v>
      </c>
      <c r="L19" s="13" t="s">
        <v>71</v>
      </c>
      <c r="M19" s="13" t="s">
        <v>15</v>
      </c>
      <c r="N19" s="13" t="s">
        <v>15</v>
      </c>
      <c r="O19" s="13" t="s">
        <v>71</v>
      </c>
      <c r="Q19" s="9">
        <f t="shared" si="0"/>
        <v>3</v>
      </c>
      <c r="R19" s="9">
        <f t="shared" si="1"/>
        <v>3</v>
      </c>
      <c r="S19" s="9">
        <f t="shared" si="2"/>
        <v>0</v>
      </c>
      <c r="T19" s="9">
        <f t="shared" si="3"/>
        <v>3</v>
      </c>
      <c r="U19" s="9">
        <f t="shared" si="4"/>
        <v>3</v>
      </c>
      <c r="V19" s="9">
        <f t="shared" si="5"/>
        <v>2</v>
      </c>
      <c r="W19" s="9">
        <f t="shared" si="6"/>
        <v>3</v>
      </c>
      <c r="X19" s="9">
        <f t="shared" si="7"/>
        <v>0</v>
      </c>
      <c r="Y19" s="9">
        <f t="shared" si="8"/>
        <v>0</v>
      </c>
      <c r="Z19" s="9">
        <f t="shared" si="9"/>
        <v>0</v>
      </c>
      <c r="AA19" s="9">
        <f t="shared" si="10"/>
        <v>2</v>
      </c>
      <c r="AB19" s="9">
        <f t="shared" si="11"/>
        <v>19</v>
      </c>
      <c r="AC19" s="9">
        <v>18</v>
      </c>
    </row>
    <row r="20" spans="1:29" ht="29.25">
      <c r="A20" s="5">
        <v>18</v>
      </c>
      <c r="B20" s="4" t="s">
        <v>14</v>
      </c>
      <c r="C20" s="13" t="s">
        <v>72</v>
      </c>
      <c r="D20" s="13" t="s">
        <v>71</v>
      </c>
      <c r="E20" s="13" t="s">
        <v>72</v>
      </c>
      <c r="F20" s="13" t="s">
        <v>72</v>
      </c>
      <c r="G20" s="13" t="s">
        <v>121</v>
      </c>
      <c r="H20" s="13" t="s">
        <v>72</v>
      </c>
      <c r="I20" s="13" t="s">
        <v>72</v>
      </c>
      <c r="J20" s="13" t="s">
        <v>34</v>
      </c>
      <c r="K20" s="13" t="s">
        <v>71</v>
      </c>
      <c r="L20" s="13" t="s">
        <v>72</v>
      </c>
      <c r="M20" s="13" t="s">
        <v>15</v>
      </c>
      <c r="N20" s="13" t="s">
        <v>9</v>
      </c>
      <c r="O20" s="13" t="s">
        <v>72</v>
      </c>
      <c r="Q20" s="9">
        <f t="shared" si="0"/>
        <v>3</v>
      </c>
      <c r="R20" s="9">
        <f t="shared" si="1"/>
        <v>0</v>
      </c>
      <c r="S20" s="9">
        <f t="shared" si="2"/>
        <v>3</v>
      </c>
      <c r="T20" s="9">
        <f t="shared" si="3"/>
        <v>3</v>
      </c>
      <c r="U20" s="9">
        <f t="shared" si="4"/>
        <v>3</v>
      </c>
      <c r="V20" s="9">
        <f t="shared" si="5"/>
        <v>3</v>
      </c>
      <c r="W20" s="9">
        <f t="shared" si="6"/>
        <v>3</v>
      </c>
      <c r="X20" s="9">
        <f t="shared" si="7"/>
        <v>0</v>
      </c>
      <c r="Y20" s="9">
        <f t="shared" si="8"/>
        <v>0</v>
      </c>
      <c r="Z20" s="9">
        <f t="shared" si="9"/>
        <v>3</v>
      </c>
      <c r="AA20" s="9">
        <f t="shared" si="10"/>
        <v>2</v>
      </c>
      <c r="AB20" s="9">
        <f t="shared" si="11"/>
        <v>23</v>
      </c>
      <c r="AC20" s="9">
        <v>22</v>
      </c>
    </row>
    <row r="21" spans="1:29" ht="29.25">
      <c r="A21" s="5">
        <v>19</v>
      </c>
      <c r="B21" s="4" t="s">
        <v>16</v>
      </c>
      <c r="C21" s="13" t="s">
        <v>71</v>
      </c>
      <c r="D21" s="13" t="s">
        <v>71</v>
      </c>
      <c r="E21" s="13" t="s">
        <v>76</v>
      </c>
      <c r="F21" s="13" t="s">
        <v>72</v>
      </c>
      <c r="G21" s="13" t="s">
        <v>119</v>
      </c>
      <c r="H21" s="13" t="s">
        <v>76</v>
      </c>
      <c r="I21" s="13" t="s">
        <v>72</v>
      </c>
      <c r="J21" s="13" t="s">
        <v>34</v>
      </c>
      <c r="K21" s="13" t="s">
        <v>71</v>
      </c>
      <c r="L21" s="13" t="s">
        <v>72</v>
      </c>
      <c r="M21" s="13" t="s">
        <v>34</v>
      </c>
      <c r="N21" s="13" t="s">
        <v>34</v>
      </c>
      <c r="O21" s="13" t="s">
        <v>71</v>
      </c>
      <c r="Q21" s="9">
        <f t="shared" si="0"/>
        <v>0</v>
      </c>
      <c r="R21" s="9">
        <f t="shared" si="1"/>
        <v>0</v>
      </c>
      <c r="S21" s="9">
        <f t="shared" si="2"/>
        <v>2</v>
      </c>
      <c r="T21" s="9">
        <f t="shared" si="3"/>
        <v>3</v>
      </c>
      <c r="U21" s="9">
        <f t="shared" si="4"/>
        <v>2</v>
      </c>
      <c r="V21" s="9">
        <f t="shared" si="5"/>
        <v>2</v>
      </c>
      <c r="W21" s="9">
        <f t="shared" si="6"/>
        <v>3</v>
      </c>
      <c r="X21" s="9">
        <f t="shared" si="7"/>
        <v>0</v>
      </c>
      <c r="Y21" s="9">
        <f t="shared" si="8"/>
        <v>0</v>
      </c>
      <c r="Z21" s="9">
        <f t="shared" si="9"/>
        <v>3</v>
      </c>
      <c r="AA21" s="9">
        <f t="shared" si="10"/>
        <v>0</v>
      </c>
      <c r="AB21" s="9">
        <f t="shared" si="11"/>
        <v>15</v>
      </c>
      <c r="AC21" s="9">
        <v>14</v>
      </c>
    </row>
    <row r="22" spans="1:29" ht="29.25">
      <c r="A22" s="5">
        <v>20</v>
      </c>
      <c r="B22" s="4" t="s">
        <v>18</v>
      </c>
      <c r="C22" s="13" t="s">
        <v>72</v>
      </c>
      <c r="D22" s="13" t="s">
        <v>71</v>
      </c>
      <c r="E22" s="13" t="s">
        <v>72</v>
      </c>
      <c r="F22" s="13" t="s">
        <v>71</v>
      </c>
      <c r="G22" s="13" t="s">
        <v>121</v>
      </c>
      <c r="H22" s="13" t="s">
        <v>72</v>
      </c>
      <c r="I22" s="13" t="s">
        <v>72</v>
      </c>
      <c r="J22" s="13" t="s">
        <v>15</v>
      </c>
      <c r="K22" s="13" t="s">
        <v>71</v>
      </c>
      <c r="L22" s="13" t="s">
        <v>72</v>
      </c>
      <c r="M22" s="13" t="s">
        <v>34</v>
      </c>
      <c r="N22" s="13" t="s">
        <v>15</v>
      </c>
      <c r="O22" s="13" t="s">
        <v>71</v>
      </c>
      <c r="Q22" s="9">
        <f t="shared" si="0"/>
        <v>3</v>
      </c>
      <c r="R22" s="9">
        <f t="shared" si="1"/>
        <v>0</v>
      </c>
      <c r="S22" s="9">
        <f t="shared" si="2"/>
        <v>3</v>
      </c>
      <c r="T22" s="9">
        <f t="shared" si="3"/>
        <v>0</v>
      </c>
      <c r="U22" s="9">
        <f t="shared" si="4"/>
        <v>3</v>
      </c>
      <c r="V22" s="9">
        <f t="shared" si="5"/>
        <v>3</v>
      </c>
      <c r="W22" s="9">
        <f t="shared" si="6"/>
        <v>3</v>
      </c>
      <c r="X22" s="9">
        <f t="shared" si="7"/>
        <v>2</v>
      </c>
      <c r="Y22" s="9">
        <f t="shared" si="8"/>
        <v>0</v>
      </c>
      <c r="Z22" s="9">
        <f t="shared" si="9"/>
        <v>3</v>
      </c>
      <c r="AA22" s="9">
        <f t="shared" si="10"/>
        <v>0</v>
      </c>
      <c r="AB22" s="9">
        <f t="shared" si="11"/>
        <v>20</v>
      </c>
      <c r="AC22" s="9">
        <v>18</v>
      </c>
    </row>
    <row r="23" spans="1:29" ht="29.25">
      <c r="A23" s="5">
        <v>21</v>
      </c>
      <c r="B23" s="4" t="s">
        <v>19</v>
      </c>
      <c r="C23" s="13" t="s">
        <v>72</v>
      </c>
      <c r="D23" s="13" t="s">
        <v>71</v>
      </c>
      <c r="E23" s="13" t="s">
        <v>76</v>
      </c>
      <c r="F23" s="13" t="s">
        <v>72</v>
      </c>
      <c r="G23" s="13" t="s">
        <v>121</v>
      </c>
      <c r="H23" s="13" t="s">
        <v>76</v>
      </c>
      <c r="I23" s="13" t="s">
        <v>76</v>
      </c>
      <c r="J23" s="13" t="s">
        <v>15</v>
      </c>
      <c r="K23" s="13" t="s">
        <v>71</v>
      </c>
      <c r="L23" s="13" t="s">
        <v>72</v>
      </c>
      <c r="M23" s="13" t="s">
        <v>34</v>
      </c>
      <c r="N23" s="13" t="s">
        <v>15</v>
      </c>
      <c r="O23" s="13" t="s">
        <v>71</v>
      </c>
      <c r="Q23" s="9">
        <f t="shared" si="0"/>
        <v>3</v>
      </c>
      <c r="R23" s="9">
        <f t="shared" si="1"/>
        <v>0</v>
      </c>
      <c r="S23" s="9">
        <f t="shared" si="2"/>
        <v>2</v>
      </c>
      <c r="T23" s="9">
        <f t="shared" si="3"/>
        <v>3</v>
      </c>
      <c r="U23" s="9">
        <f t="shared" si="4"/>
        <v>3</v>
      </c>
      <c r="V23" s="9">
        <f t="shared" si="5"/>
        <v>2</v>
      </c>
      <c r="W23" s="9">
        <f t="shared" si="6"/>
        <v>2</v>
      </c>
      <c r="X23" s="9">
        <f t="shared" si="7"/>
        <v>2</v>
      </c>
      <c r="Y23" s="9">
        <f t="shared" si="8"/>
        <v>0</v>
      </c>
      <c r="Z23" s="9">
        <f t="shared" si="9"/>
        <v>3</v>
      </c>
      <c r="AA23" s="9">
        <f t="shared" si="10"/>
        <v>0</v>
      </c>
      <c r="AB23" s="9">
        <f t="shared" si="11"/>
        <v>20</v>
      </c>
      <c r="AC23" s="9">
        <v>18</v>
      </c>
    </row>
    <row r="24" spans="1:29">
      <c r="A24" s="5">
        <v>22</v>
      </c>
      <c r="B24" s="4" t="s">
        <v>20</v>
      </c>
      <c r="C24" s="13" t="s">
        <v>71</v>
      </c>
      <c r="D24" s="13" t="s">
        <v>71</v>
      </c>
      <c r="E24" s="13" t="s">
        <v>71</v>
      </c>
      <c r="F24" s="13" t="s">
        <v>76</v>
      </c>
      <c r="G24" s="13" t="s">
        <v>119</v>
      </c>
      <c r="H24" s="13" t="s">
        <v>71</v>
      </c>
      <c r="I24" s="13" t="s">
        <v>76</v>
      </c>
      <c r="J24" s="13" t="s">
        <v>9</v>
      </c>
      <c r="K24" s="13" t="s">
        <v>71</v>
      </c>
      <c r="L24" s="13" t="s">
        <v>76</v>
      </c>
      <c r="M24" s="13" t="s">
        <v>34</v>
      </c>
      <c r="N24" s="13" t="s">
        <v>34</v>
      </c>
      <c r="O24" s="13" t="s">
        <v>71</v>
      </c>
      <c r="Q24" s="9">
        <f t="shared" si="0"/>
        <v>0</v>
      </c>
      <c r="R24" s="9">
        <f t="shared" si="1"/>
        <v>0</v>
      </c>
      <c r="S24" s="9">
        <f t="shared" si="2"/>
        <v>0</v>
      </c>
      <c r="T24" s="9">
        <f t="shared" si="3"/>
        <v>2</v>
      </c>
      <c r="U24" s="9">
        <f t="shared" si="4"/>
        <v>2</v>
      </c>
      <c r="V24" s="9">
        <f t="shared" si="5"/>
        <v>0</v>
      </c>
      <c r="W24" s="9">
        <f t="shared" si="6"/>
        <v>2</v>
      </c>
      <c r="X24" s="9">
        <f t="shared" si="7"/>
        <v>3</v>
      </c>
      <c r="Y24" s="9">
        <f t="shared" si="8"/>
        <v>0</v>
      </c>
      <c r="Z24" s="9">
        <f t="shared" si="9"/>
        <v>2</v>
      </c>
      <c r="AA24" s="9">
        <f t="shared" si="10"/>
        <v>0</v>
      </c>
      <c r="AB24" s="9">
        <f t="shared" si="11"/>
        <v>11</v>
      </c>
      <c r="AC24" s="9">
        <v>10</v>
      </c>
    </row>
    <row r="25" spans="1:29">
      <c r="A25" s="5">
        <v>23</v>
      </c>
      <c r="B25" s="4" t="s">
        <v>30</v>
      </c>
      <c r="C25" s="13" t="s">
        <v>72</v>
      </c>
      <c r="D25" s="13" t="s">
        <v>71</v>
      </c>
      <c r="E25" s="13" t="s">
        <v>76</v>
      </c>
      <c r="F25" s="13" t="s">
        <v>76</v>
      </c>
      <c r="G25" s="13" t="s">
        <v>121</v>
      </c>
      <c r="H25" s="13" t="s">
        <v>72</v>
      </c>
      <c r="I25" s="13" t="s">
        <v>72</v>
      </c>
      <c r="J25" s="13" t="s">
        <v>15</v>
      </c>
      <c r="K25" s="13" t="s">
        <v>71</v>
      </c>
      <c r="L25" s="13" t="s">
        <v>71</v>
      </c>
      <c r="M25" s="13" t="s">
        <v>34</v>
      </c>
      <c r="N25" s="13" t="s">
        <v>15</v>
      </c>
      <c r="O25" s="13" t="s">
        <v>71</v>
      </c>
      <c r="Q25" s="9">
        <f t="shared" si="0"/>
        <v>3</v>
      </c>
      <c r="R25" s="9">
        <f t="shared" si="1"/>
        <v>0</v>
      </c>
      <c r="S25" s="9">
        <f t="shared" si="2"/>
        <v>2</v>
      </c>
      <c r="T25" s="9">
        <f t="shared" si="3"/>
        <v>2</v>
      </c>
      <c r="U25" s="9">
        <f t="shared" si="4"/>
        <v>3</v>
      </c>
      <c r="V25" s="9">
        <f t="shared" si="5"/>
        <v>3</v>
      </c>
      <c r="W25" s="9">
        <f t="shared" si="6"/>
        <v>3</v>
      </c>
      <c r="X25" s="9">
        <f t="shared" si="7"/>
        <v>2</v>
      </c>
      <c r="Y25" s="9">
        <f t="shared" si="8"/>
        <v>0</v>
      </c>
      <c r="Z25" s="9">
        <f t="shared" si="9"/>
        <v>0</v>
      </c>
      <c r="AA25" s="9">
        <f t="shared" si="10"/>
        <v>0</v>
      </c>
      <c r="AB25" s="9">
        <f t="shared" si="11"/>
        <v>18</v>
      </c>
      <c r="AC25" s="9">
        <v>16</v>
      </c>
    </row>
    <row r="26" spans="1:29">
      <c r="A26" s="5">
        <v>24</v>
      </c>
      <c r="B26" s="4" t="s">
        <v>21</v>
      </c>
      <c r="C26" s="13" t="s">
        <v>71</v>
      </c>
      <c r="D26" s="13" t="s">
        <v>71</v>
      </c>
      <c r="E26" s="13" t="s">
        <v>71</v>
      </c>
      <c r="F26" s="13" t="s">
        <v>72</v>
      </c>
      <c r="G26" s="13" t="s">
        <v>119</v>
      </c>
      <c r="H26" s="13" t="s">
        <v>71</v>
      </c>
      <c r="I26" s="13" t="s">
        <v>71</v>
      </c>
      <c r="J26" s="13" t="s">
        <v>34</v>
      </c>
      <c r="K26" s="13" t="s">
        <v>71</v>
      </c>
      <c r="L26" s="13" t="s">
        <v>71</v>
      </c>
      <c r="M26" s="13" t="s">
        <v>34</v>
      </c>
      <c r="N26" s="13" t="s">
        <v>34</v>
      </c>
      <c r="O26" s="13" t="s">
        <v>71</v>
      </c>
      <c r="Q26" s="9">
        <f t="shared" si="0"/>
        <v>0</v>
      </c>
      <c r="R26" s="9">
        <f t="shared" si="1"/>
        <v>0</v>
      </c>
      <c r="S26" s="9">
        <f t="shared" si="2"/>
        <v>0</v>
      </c>
      <c r="T26" s="9">
        <f t="shared" si="3"/>
        <v>3</v>
      </c>
      <c r="U26" s="9">
        <f t="shared" si="4"/>
        <v>2</v>
      </c>
      <c r="V26" s="9">
        <f t="shared" si="5"/>
        <v>0</v>
      </c>
      <c r="W26" s="9">
        <f t="shared" si="6"/>
        <v>0</v>
      </c>
      <c r="X26" s="9">
        <f t="shared" si="7"/>
        <v>0</v>
      </c>
      <c r="Y26" s="9">
        <f t="shared" si="8"/>
        <v>0</v>
      </c>
      <c r="Z26" s="9">
        <f t="shared" si="9"/>
        <v>0</v>
      </c>
      <c r="AA26" s="9">
        <f t="shared" si="10"/>
        <v>0</v>
      </c>
      <c r="AB26" s="9">
        <f t="shared" si="11"/>
        <v>5</v>
      </c>
      <c r="AC26" s="9">
        <v>8</v>
      </c>
    </row>
    <row r="27" spans="1:29">
      <c r="A27" s="5">
        <v>25</v>
      </c>
      <c r="B27" s="4" t="s">
        <v>22</v>
      </c>
      <c r="C27" s="13" t="s">
        <v>72</v>
      </c>
      <c r="D27" s="13" t="s">
        <v>71</v>
      </c>
      <c r="E27" s="13" t="s">
        <v>72</v>
      </c>
      <c r="F27" s="13" t="s">
        <v>72</v>
      </c>
      <c r="G27" s="13" t="s">
        <v>121</v>
      </c>
      <c r="H27" s="13" t="s">
        <v>176</v>
      </c>
      <c r="I27" s="13" t="s">
        <v>72</v>
      </c>
      <c r="J27" s="13" t="s">
        <v>15</v>
      </c>
      <c r="K27" s="13" t="s">
        <v>71</v>
      </c>
      <c r="L27" s="13" t="s">
        <v>76</v>
      </c>
      <c r="M27" s="13" t="s">
        <v>34</v>
      </c>
      <c r="N27" s="13" t="s">
        <v>15</v>
      </c>
      <c r="O27" s="13" t="s">
        <v>71</v>
      </c>
      <c r="Q27" s="9">
        <f t="shared" si="0"/>
        <v>3</v>
      </c>
      <c r="R27" s="9">
        <f t="shared" si="1"/>
        <v>0</v>
      </c>
      <c r="S27" s="9">
        <f t="shared" si="2"/>
        <v>3</v>
      </c>
      <c r="T27" s="9">
        <f t="shared" si="3"/>
        <v>3</v>
      </c>
      <c r="U27" s="9">
        <f t="shared" si="4"/>
        <v>3</v>
      </c>
      <c r="V27" s="9">
        <f t="shared" si="5"/>
        <v>2</v>
      </c>
      <c r="W27" s="9">
        <f t="shared" si="6"/>
        <v>3</v>
      </c>
      <c r="X27" s="9">
        <f t="shared" si="7"/>
        <v>2</v>
      </c>
      <c r="Y27" s="9">
        <f t="shared" si="8"/>
        <v>0</v>
      </c>
      <c r="Z27" s="9">
        <f t="shared" si="9"/>
        <v>2</v>
      </c>
      <c r="AA27" s="9">
        <f t="shared" si="10"/>
        <v>0</v>
      </c>
      <c r="AB27" s="9">
        <f t="shared" si="11"/>
        <v>21</v>
      </c>
      <c r="AC27" s="9">
        <v>19</v>
      </c>
    </row>
    <row r="28" spans="1:29">
      <c r="A28" s="5">
        <v>26</v>
      </c>
      <c r="B28" s="4" t="s">
        <v>23</v>
      </c>
      <c r="C28" s="13" t="s">
        <v>72</v>
      </c>
      <c r="D28" s="13" t="s">
        <v>71</v>
      </c>
      <c r="E28" s="13" t="s">
        <v>72</v>
      </c>
      <c r="F28" s="13" t="s">
        <v>72</v>
      </c>
      <c r="G28" s="13" t="s">
        <v>121</v>
      </c>
      <c r="H28" s="13" t="s">
        <v>72</v>
      </c>
      <c r="I28" s="13" t="s">
        <v>76</v>
      </c>
      <c r="J28" s="13" t="s">
        <v>9</v>
      </c>
      <c r="K28" s="13" t="s">
        <v>71</v>
      </c>
      <c r="L28" s="13" t="s">
        <v>72</v>
      </c>
      <c r="M28" s="13" t="s">
        <v>34</v>
      </c>
      <c r="N28" s="13" t="s">
        <v>15</v>
      </c>
      <c r="O28" s="13" t="s">
        <v>71</v>
      </c>
      <c r="Q28" s="9">
        <f t="shared" si="0"/>
        <v>3</v>
      </c>
      <c r="R28" s="9">
        <f t="shared" si="1"/>
        <v>0</v>
      </c>
      <c r="S28" s="9">
        <f t="shared" si="2"/>
        <v>3</v>
      </c>
      <c r="T28" s="9">
        <f t="shared" si="3"/>
        <v>3</v>
      </c>
      <c r="U28" s="9">
        <f t="shared" si="4"/>
        <v>3</v>
      </c>
      <c r="V28" s="9">
        <f t="shared" si="5"/>
        <v>3</v>
      </c>
      <c r="W28" s="9">
        <f t="shared" si="6"/>
        <v>2</v>
      </c>
      <c r="X28" s="9">
        <f t="shared" si="7"/>
        <v>3</v>
      </c>
      <c r="Y28" s="9">
        <f t="shared" si="8"/>
        <v>0</v>
      </c>
      <c r="Z28" s="9">
        <f t="shared" si="9"/>
        <v>3</v>
      </c>
      <c r="AA28" s="9">
        <f t="shared" si="10"/>
        <v>0</v>
      </c>
      <c r="AB28" s="9">
        <f t="shared" si="11"/>
        <v>23</v>
      </c>
      <c r="AC28" s="9">
        <v>21</v>
      </c>
    </row>
    <row r="29" spans="1:29" ht="29.25">
      <c r="A29" s="5">
        <v>27</v>
      </c>
      <c r="B29" s="4" t="s">
        <v>24</v>
      </c>
      <c r="C29" s="13" t="s">
        <v>72</v>
      </c>
      <c r="D29" s="13" t="s">
        <v>71</v>
      </c>
      <c r="E29" s="13" t="s">
        <v>72</v>
      </c>
      <c r="F29" s="13" t="s">
        <v>72</v>
      </c>
      <c r="G29" s="13" t="s">
        <v>121</v>
      </c>
      <c r="H29" s="13" t="s">
        <v>72</v>
      </c>
      <c r="I29" s="13" t="s">
        <v>72</v>
      </c>
      <c r="J29" s="13" t="s">
        <v>9</v>
      </c>
      <c r="K29" s="13" t="s">
        <v>71</v>
      </c>
      <c r="L29" s="13" t="s">
        <v>72</v>
      </c>
      <c r="M29" s="13" t="s">
        <v>34</v>
      </c>
      <c r="N29" s="13" t="s">
        <v>9</v>
      </c>
      <c r="O29" s="13" t="s">
        <v>71</v>
      </c>
      <c r="Q29" s="9">
        <f t="shared" si="0"/>
        <v>3</v>
      </c>
      <c r="R29" s="9">
        <f t="shared" si="1"/>
        <v>0</v>
      </c>
      <c r="S29" s="9">
        <f t="shared" si="2"/>
        <v>3</v>
      </c>
      <c r="T29" s="9">
        <f t="shared" si="3"/>
        <v>3</v>
      </c>
      <c r="U29" s="9">
        <f t="shared" si="4"/>
        <v>3</v>
      </c>
      <c r="V29" s="9">
        <f t="shared" si="5"/>
        <v>3</v>
      </c>
      <c r="W29" s="9">
        <f t="shared" si="6"/>
        <v>3</v>
      </c>
      <c r="X29" s="9">
        <f t="shared" si="7"/>
        <v>3</v>
      </c>
      <c r="Y29" s="9">
        <f t="shared" si="8"/>
        <v>0</v>
      </c>
      <c r="Z29" s="9">
        <f t="shared" si="9"/>
        <v>3</v>
      </c>
      <c r="AA29" s="9">
        <f t="shared" si="10"/>
        <v>0</v>
      </c>
      <c r="AB29" s="9">
        <f t="shared" si="11"/>
        <v>24</v>
      </c>
      <c r="AC29" s="9">
        <v>22</v>
      </c>
    </row>
    <row r="30" spans="1:29">
      <c r="A30" s="5">
        <v>28</v>
      </c>
      <c r="B30" s="4" t="s">
        <v>25</v>
      </c>
      <c r="C30" s="13" t="s">
        <v>71</v>
      </c>
      <c r="D30" s="13" t="s">
        <v>72</v>
      </c>
      <c r="E30" s="13" t="s">
        <v>76</v>
      </c>
      <c r="F30" s="13" t="s">
        <v>72</v>
      </c>
      <c r="G30" s="13" t="s">
        <v>119</v>
      </c>
      <c r="H30" s="13" t="s">
        <v>71</v>
      </c>
      <c r="I30" s="13" t="s">
        <v>72</v>
      </c>
      <c r="J30" s="13" t="s">
        <v>15</v>
      </c>
      <c r="K30" s="13" t="s">
        <v>71</v>
      </c>
      <c r="L30" s="13" t="s">
        <v>76</v>
      </c>
      <c r="M30" s="13" t="s">
        <v>34</v>
      </c>
      <c r="N30" s="13" t="s">
        <v>15</v>
      </c>
      <c r="O30" s="13" t="s">
        <v>71</v>
      </c>
      <c r="Q30" s="9">
        <f t="shared" si="0"/>
        <v>0</v>
      </c>
      <c r="R30" s="9">
        <f t="shared" si="1"/>
        <v>3</v>
      </c>
      <c r="S30" s="9">
        <f t="shared" si="2"/>
        <v>2</v>
      </c>
      <c r="T30" s="9">
        <f t="shared" si="3"/>
        <v>3</v>
      </c>
      <c r="U30" s="9">
        <f t="shared" si="4"/>
        <v>2</v>
      </c>
      <c r="V30" s="9">
        <f t="shared" si="5"/>
        <v>0</v>
      </c>
      <c r="W30" s="9">
        <f t="shared" si="6"/>
        <v>3</v>
      </c>
      <c r="X30" s="9">
        <f t="shared" si="7"/>
        <v>2</v>
      </c>
      <c r="Y30" s="9">
        <f t="shared" si="8"/>
        <v>0</v>
      </c>
      <c r="Z30" s="9">
        <f t="shared" si="9"/>
        <v>2</v>
      </c>
      <c r="AA30" s="9">
        <f t="shared" si="10"/>
        <v>0</v>
      </c>
      <c r="AB30" s="9">
        <f t="shared" si="11"/>
        <v>17</v>
      </c>
      <c r="AC30" s="9">
        <v>16</v>
      </c>
    </row>
    <row r="31" spans="1:29" ht="29.25">
      <c r="A31" s="5">
        <v>29</v>
      </c>
      <c r="B31" s="4" t="s">
        <v>31</v>
      </c>
      <c r="C31" s="13" t="s">
        <v>71</v>
      </c>
      <c r="D31" s="13" t="s">
        <v>71</v>
      </c>
      <c r="E31" s="13" t="s">
        <v>76</v>
      </c>
      <c r="F31" s="13" t="s">
        <v>76</v>
      </c>
      <c r="G31" s="13" t="s">
        <v>122</v>
      </c>
      <c r="H31" s="13" t="s">
        <v>71</v>
      </c>
      <c r="I31" s="13" t="s">
        <v>72</v>
      </c>
      <c r="J31" s="13" t="s">
        <v>9</v>
      </c>
      <c r="K31" s="13" t="s">
        <v>71</v>
      </c>
      <c r="L31" s="13" t="s">
        <v>72</v>
      </c>
      <c r="M31" s="13" t="s">
        <v>34</v>
      </c>
      <c r="N31" s="13" t="s">
        <v>34</v>
      </c>
      <c r="O31" s="13" t="s">
        <v>71</v>
      </c>
      <c r="Q31" s="9">
        <f t="shared" si="0"/>
        <v>0</v>
      </c>
      <c r="R31" s="9">
        <f t="shared" si="1"/>
        <v>0</v>
      </c>
      <c r="S31" s="9">
        <f t="shared" si="2"/>
        <v>2</v>
      </c>
      <c r="T31" s="9">
        <f t="shared" si="3"/>
        <v>2</v>
      </c>
      <c r="U31" s="9">
        <f t="shared" si="4"/>
        <v>0</v>
      </c>
      <c r="V31" s="9">
        <f t="shared" si="5"/>
        <v>0</v>
      </c>
      <c r="W31" s="9">
        <f t="shared" si="6"/>
        <v>3</v>
      </c>
      <c r="X31" s="9">
        <f t="shared" si="7"/>
        <v>3</v>
      </c>
      <c r="Y31" s="9">
        <f t="shared" si="8"/>
        <v>0</v>
      </c>
      <c r="Z31" s="9">
        <f t="shared" si="9"/>
        <v>3</v>
      </c>
      <c r="AA31" s="9">
        <f t="shared" si="10"/>
        <v>0</v>
      </c>
      <c r="AB31" s="9">
        <f t="shared" si="11"/>
        <v>13</v>
      </c>
      <c r="AC31" s="9">
        <v>13</v>
      </c>
    </row>
    <row r="32" spans="1:29">
      <c r="A32" s="5">
        <v>30</v>
      </c>
      <c r="B32" s="4" t="s">
        <v>27</v>
      </c>
      <c r="C32" s="13" t="s">
        <v>72</v>
      </c>
      <c r="D32" s="13" t="s">
        <v>71</v>
      </c>
      <c r="E32" s="13" t="s">
        <v>76</v>
      </c>
      <c r="F32" s="13" t="s">
        <v>72</v>
      </c>
      <c r="G32" s="13" t="s">
        <v>121</v>
      </c>
      <c r="H32" s="13" t="s">
        <v>72</v>
      </c>
      <c r="I32" s="13" t="s">
        <v>72</v>
      </c>
      <c r="J32" s="13" t="s">
        <v>15</v>
      </c>
      <c r="K32" s="13" t="s">
        <v>71</v>
      </c>
      <c r="L32" s="13" t="s">
        <v>71</v>
      </c>
      <c r="M32" s="13" t="s">
        <v>34</v>
      </c>
      <c r="N32" s="13" t="s">
        <v>15</v>
      </c>
      <c r="O32" s="13" t="s">
        <v>71</v>
      </c>
      <c r="Q32" s="9">
        <f t="shared" si="0"/>
        <v>3</v>
      </c>
      <c r="R32" s="9">
        <f t="shared" si="1"/>
        <v>0</v>
      </c>
      <c r="S32" s="9">
        <f t="shared" si="2"/>
        <v>2</v>
      </c>
      <c r="T32" s="9">
        <f t="shared" si="3"/>
        <v>3</v>
      </c>
      <c r="U32" s="9">
        <f t="shared" si="4"/>
        <v>3</v>
      </c>
      <c r="V32" s="9">
        <f t="shared" si="5"/>
        <v>3</v>
      </c>
      <c r="W32" s="9">
        <f t="shared" si="6"/>
        <v>3</v>
      </c>
      <c r="X32" s="9">
        <f t="shared" si="7"/>
        <v>2</v>
      </c>
      <c r="Y32" s="9">
        <f t="shared" si="8"/>
        <v>0</v>
      </c>
      <c r="Z32" s="9">
        <f t="shared" si="9"/>
        <v>0</v>
      </c>
      <c r="AA32" s="9">
        <f t="shared" si="10"/>
        <v>0</v>
      </c>
      <c r="AB32" s="9">
        <f t="shared" si="11"/>
        <v>19</v>
      </c>
      <c r="AC32" s="9">
        <v>17</v>
      </c>
    </row>
    <row r="33" spans="1:29" ht="29.25">
      <c r="A33" s="5">
        <v>31</v>
      </c>
      <c r="B33" s="4" t="s">
        <v>28</v>
      </c>
      <c r="C33" s="13" t="s">
        <v>72</v>
      </c>
      <c r="D33" s="13" t="s">
        <v>71</v>
      </c>
      <c r="E33" s="13" t="s">
        <v>72</v>
      </c>
      <c r="F33" s="13" t="s">
        <v>76</v>
      </c>
      <c r="G33" s="13" t="s">
        <v>121</v>
      </c>
      <c r="H33" s="13" t="s">
        <v>72</v>
      </c>
      <c r="I33" s="13" t="s">
        <v>72</v>
      </c>
      <c r="J33" s="13" t="s">
        <v>9</v>
      </c>
      <c r="K33" s="13" t="s">
        <v>71</v>
      </c>
      <c r="L33" s="13" t="s">
        <v>76</v>
      </c>
      <c r="M33" s="13" t="s">
        <v>34</v>
      </c>
      <c r="N33" s="13" t="s">
        <v>15</v>
      </c>
      <c r="O33" s="13" t="s">
        <v>71</v>
      </c>
      <c r="Q33" s="9">
        <f t="shared" si="0"/>
        <v>3</v>
      </c>
      <c r="R33" s="9">
        <f t="shared" si="1"/>
        <v>0</v>
      </c>
      <c r="S33" s="9">
        <f t="shared" si="2"/>
        <v>3</v>
      </c>
      <c r="T33" s="9">
        <f t="shared" si="3"/>
        <v>2</v>
      </c>
      <c r="U33" s="9">
        <f t="shared" si="4"/>
        <v>3</v>
      </c>
      <c r="V33" s="9">
        <f t="shared" si="5"/>
        <v>3</v>
      </c>
      <c r="W33" s="9">
        <f t="shared" si="6"/>
        <v>3</v>
      </c>
      <c r="X33" s="9">
        <f t="shared" si="7"/>
        <v>3</v>
      </c>
      <c r="Y33" s="9">
        <f t="shared" si="8"/>
        <v>0</v>
      </c>
      <c r="Z33" s="9">
        <f t="shared" si="9"/>
        <v>2</v>
      </c>
      <c r="AA33" s="9">
        <f t="shared" si="10"/>
        <v>0</v>
      </c>
      <c r="AB33" s="9">
        <f t="shared" si="11"/>
        <v>22</v>
      </c>
      <c r="AC33" s="9">
        <v>21</v>
      </c>
    </row>
    <row r="34" spans="1:29">
      <c r="A34" s="5">
        <v>32</v>
      </c>
      <c r="B34" s="4" t="s">
        <v>29</v>
      </c>
      <c r="C34" s="13" t="s">
        <v>72</v>
      </c>
      <c r="D34" s="13" t="s">
        <v>71</v>
      </c>
      <c r="E34" s="13" t="s">
        <v>76</v>
      </c>
      <c r="F34" s="13" t="s">
        <v>72</v>
      </c>
      <c r="G34" s="13" t="s">
        <v>122</v>
      </c>
      <c r="H34" s="13" t="s">
        <v>71</v>
      </c>
      <c r="I34" s="13" t="s">
        <v>76</v>
      </c>
      <c r="J34" s="13" t="s">
        <v>34</v>
      </c>
      <c r="K34" s="13" t="s">
        <v>71</v>
      </c>
      <c r="L34" s="13" t="s">
        <v>72</v>
      </c>
      <c r="M34" s="13" t="s">
        <v>34</v>
      </c>
      <c r="N34" s="13" t="s">
        <v>34</v>
      </c>
      <c r="O34" s="13" t="s">
        <v>71</v>
      </c>
      <c r="Q34" s="9">
        <f t="shared" si="0"/>
        <v>3</v>
      </c>
      <c r="R34" s="9">
        <f t="shared" si="1"/>
        <v>0</v>
      </c>
      <c r="S34" s="9">
        <f t="shared" si="2"/>
        <v>2</v>
      </c>
      <c r="T34" s="9">
        <f t="shared" si="3"/>
        <v>3</v>
      </c>
      <c r="U34" s="9">
        <f t="shared" si="4"/>
        <v>0</v>
      </c>
      <c r="V34" s="9">
        <f t="shared" si="5"/>
        <v>0</v>
      </c>
      <c r="W34" s="9">
        <f t="shared" si="6"/>
        <v>2</v>
      </c>
      <c r="X34" s="9">
        <f t="shared" si="7"/>
        <v>0</v>
      </c>
      <c r="Y34" s="9">
        <f t="shared" si="8"/>
        <v>0</v>
      </c>
      <c r="Z34" s="9">
        <f t="shared" si="9"/>
        <v>3</v>
      </c>
      <c r="AA34" s="9">
        <f t="shared" si="10"/>
        <v>0</v>
      </c>
      <c r="AB34" s="9">
        <f t="shared" si="11"/>
        <v>13</v>
      </c>
      <c r="AC34" s="9">
        <v>13</v>
      </c>
    </row>
    <row r="35" spans="1:29">
      <c r="A35" s="5">
        <v>33</v>
      </c>
      <c r="B35" s="4" t="s">
        <v>32</v>
      </c>
      <c r="C35" s="13" t="s">
        <v>72</v>
      </c>
      <c r="D35" s="13" t="s">
        <v>71</v>
      </c>
      <c r="E35" s="13" t="s">
        <v>76</v>
      </c>
      <c r="F35" s="13" t="s">
        <v>72</v>
      </c>
      <c r="G35" s="13" t="s">
        <v>122</v>
      </c>
      <c r="H35" s="13" t="s">
        <v>71</v>
      </c>
      <c r="I35" s="13" t="s">
        <v>76</v>
      </c>
      <c r="J35" s="13" t="s">
        <v>34</v>
      </c>
      <c r="K35" s="13" t="s">
        <v>71</v>
      </c>
      <c r="L35" s="13" t="s">
        <v>72</v>
      </c>
      <c r="M35" s="13" t="s">
        <v>34</v>
      </c>
      <c r="N35" s="13" t="s">
        <v>34</v>
      </c>
      <c r="O35" s="13" t="s">
        <v>71</v>
      </c>
      <c r="Q35" s="9">
        <f t="shared" si="0"/>
        <v>3</v>
      </c>
      <c r="R35" s="9">
        <f t="shared" si="1"/>
        <v>0</v>
      </c>
      <c r="S35" s="9">
        <f t="shared" si="2"/>
        <v>2</v>
      </c>
      <c r="T35" s="9">
        <f t="shared" si="3"/>
        <v>3</v>
      </c>
      <c r="U35" s="9">
        <f t="shared" si="4"/>
        <v>0</v>
      </c>
      <c r="V35" s="9">
        <f t="shared" si="5"/>
        <v>0</v>
      </c>
      <c r="W35" s="9">
        <f t="shared" si="6"/>
        <v>2</v>
      </c>
      <c r="X35" s="9">
        <f t="shared" si="7"/>
        <v>0</v>
      </c>
      <c r="Y35" s="9">
        <f t="shared" si="8"/>
        <v>0</v>
      </c>
      <c r="Z35" s="9">
        <f t="shared" si="9"/>
        <v>3</v>
      </c>
      <c r="AA35" s="9">
        <f t="shared" si="10"/>
        <v>0</v>
      </c>
      <c r="AB35" s="9">
        <f t="shared" si="11"/>
        <v>13</v>
      </c>
      <c r="AC35" s="9">
        <v>14</v>
      </c>
    </row>
    <row r="36" spans="1:29" ht="28.5">
      <c r="A36" s="5">
        <v>34</v>
      </c>
      <c r="B36" s="12" t="s">
        <v>35</v>
      </c>
      <c r="C36" s="13" t="s">
        <v>72</v>
      </c>
      <c r="D36" s="13" t="s">
        <v>71</v>
      </c>
      <c r="E36" s="13" t="s">
        <v>76</v>
      </c>
      <c r="F36" s="13" t="s">
        <v>72</v>
      </c>
      <c r="G36" s="13" t="s">
        <v>119</v>
      </c>
      <c r="H36" s="13" t="s">
        <v>71</v>
      </c>
      <c r="I36" s="13" t="s">
        <v>76</v>
      </c>
      <c r="J36" s="13" t="s">
        <v>15</v>
      </c>
      <c r="K36" s="13" t="s">
        <v>71</v>
      </c>
      <c r="L36" s="13" t="s">
        <v>72</v>
      </c>
      <c r="M36" s="13" t="s">
        <v>42</v>
      </c>
      <c r="N36" s="13" t="s">
        <v>15</v>
      </c>
      <c r="O36" s="13" t="s">
        <v>72</v>
      </c>
      <c r="Q36" s="9">
        <f t="shared" si="0"/>
        <v>3</v>
      </c>
      <c r="R36" s="9">
        <f t="shared" si="1"/>
        <v>0</v>
      </c>
      <c r="S36" s="9">
        <f t="shared" si="2"/>
        <v>2</v>
      </c>
      <c r="T36" s="9">
        <f t="shared" si="3"/>
        <v>3</v>
      </c>
      <c r="U36" s="9">
        <f t="shared" si="4"/>
        <v>2</v>
      </c>
      <c r="V36" s="9">
        <f t="shared" si="5"/>
        <v>0</v>
      </c>
      <c r="W36" s="9">
        <f t="shared" si="6"/>
        <v>2</v>
      </c>
      <c r="X36" s="9">
        <f t="shared" si="7"/>
        <v>2</v>
      </c>
      <c r="Y36" s="9">
        <f t="shared" si="8"/>
        <v>0</v>
      </c>
      <c r="Z36" s="9">
        <f t="shared" si="9"/>
        <v>3</v>
      </c>
      <c r="AA36" s="9">
        <f t="shared" si="10"/>
        <v>0</v>
      </c>
      <c r="AB36" s="9">
        <f t="shared" si="11"/>
        <v>17</v>
      </c>
      <c r="AC36" s="9">
        <v>16</v>
      </c>
    </row>
    <row r="37" spans="1:29" ht="71.25">
      <c r="A37" s="5">
        <v>35</v>
      </c>
      <c r="B37" s="12" t="s">
        <v>148</v>
      </c>
      <c r="C37" s="13" t="s">
        <v>71</v>
      </c>
      <c r="D37" s="13" t="s">
        <v>72</v>
      </c>
      <c r="E37" s="13" t="s">
        <v>76</v>
      </c>
      <c r="F37" s="13" t="s">
        <v>72</v>
      </c>
      <c r="G37" s="13" t="s">
        <v>119</v>
      </c>
      <c r="H37" s="13" t="s">
        <v>76</v>
      </c>
      <c r="I37" s="13" t="s">
        <v>72</v>
      </c>
      <c r="J37" s="13" t="s">
        <v>15</v>
      </c>
      <c r="K37" s="13" t="s">
        <v>71</v>
      </c>
      <c r="L37" s="13" t="s">
        <v>76</v>
      </c>
      <c r="M37" s="13" t="s">
        <v>42</v>
      </c>
      <c r="N37" s="13" t="s">
        <v>15</v>
      </c>
      <c r="O37" s="13" t="s">
        <v>72</v>
      </c>
      <c r="Q37" s="9">
        <f t="shared" si="0"/>
        <v>0</v>
      </c>
      <c r="R37" s="9">
        <f t="shared" si="1"/>
        <v>3</v>
      </c>
      <c r="S37" s="9">
        <f t="shared" si="2"/>
        <v>2</v>
      </c>
      <c r="T37" s="9">
        <f t="shared" si="3"/>
        <v>3</v>
      </c>
      <c r="U37" s="9">
        <f t="shared" si="4"/>
        <v>2</v>
      </c>
      <c r="V37" s="9">
        <f t="shared" si="5"/>
        <v>2</v>
      </c>
      <c r="W37" s="9">
        <f t="shared" si="6"/>
        <v>3</v>
      </c>
      <c r="X37" s="9">
        <f t="shared" si="7"/>
        <v>2</v>
      </c>
      <c r="Y37" s="9">
        <f t="shared" si="8"/>
        <v>0</v>
      </c>
      <c r="Z37" s="9">
        <f t="shared" si="9"/>
        <v>2</v>
      </c>
      <c r="AA37" s="9">
        <f t="shared" si="10"/>
        <v>0</v>
      </c>
      <c r="AB37" s="9">
        <f t="shared" si="11"/>
        <v>19</v>
      </c>
      <c r="AC37" s="9">
        <v>17</v>
      </c>
    </row>
    <row r="38" spans="1:29" ht="28.5">
      <c r="A38" s="5">
        <v>36</v>
      </c>
      <c r="B38" s="12" t="s">
        <v>149</v>
      </c>
      <c r="C38" s="13" t="s">
        <v>72</v>
      </c>
      <c r="D38" s="13" t="s">
        <v>71</v>
      </c>
      <c r="E38" s="13" t="s">
        <v>72</v>
      </c>
      <c r="F38" s="13" t="s">
        <v>72</v>
      </c>
      <c r="G38" s="13" t="s">
        <v>121</v>
      </c>
      <c r="H38" s="13" t="s">
        <v>72</v>
      </c>
      <c r="I38" s="13" t="s">
        <v>72</v>
      </c>
      <c r="J38" s="13" t="s">
        <v>9</v>
      </c>
      <c r="K38" s="13" t="s">
        <v>76</v>
      </c>
      <c r="L38" s="13" t="s">
        <v>76</v>
      </c>
      <c r="M38" s="13" t="s">
        <v>42</v>
      </c>
      <c r="N38" s="13" t="s">
        <v>9</v>
      </c>
      <c r="O38" s="13" t="s">
        <v>72</v>
      </c>
      <c r="Q38" s="9">
        <f t="shared" si="0"/>
        <v>3</v>
      </c>
      <c r="R38" s="9">
        <f t="shared" si="1"/>
        <v>0</v>
      </c>
      <c r="S38" s="9">
        <f t="shared" si="2"/>
        <v>3</v>
      </c>
      <c r="T38" s="9">
        <f t="shared" si="3"/>
        <v>3</v>
      </c>
      <c r="U38" s="9">
        <f t="shared" si="4"/>
        <v>3</v>
      </c>
      <c r="V38" s="9">
        <f t="shared" si="5"/>
        <v>3</v>
      </c>
      <c r="W38" s="9">
        <f t="shared" si="6"/>
        <v>3</v>
      </c>
      <c r="X38" s="9">
        <f t="shared" si="7"/>
        <v>3</v>
      </c>
      <c r="Y38" s="9">
        <f t="shared" si="8"/>
        <v>2</v>
      </c>
      <c r="Z38" s="9">
        <f t="shared" si="9"/>
        <v>2</v>
      </c>
      <c r="AA38" s="9">
        <f t="shared" si="10"/>
        <v>0</v>
      </c>
      <c r="AB38" s="9">
        <f t="shared" si="11"/>
        <v>25</v>
      </c>
      <c r="AC38" s="9">
        <v>24</v>
      </c>
    </row>
    <row r="39" spans="1:29" ht="42.75">
      <c r="A39" s="5">
        <v>37</v>
      </c>
      <c r="B39" s="12" t="s">
        <v>36</v>
      </c>
      <c r="C39" s="13" t="s">
        <v>72</v>
      </c>
      <c r="D39" s="13" t="s">
        <v>72</v>
      </c>
      <c r="E39" s="13" t="s">
        <v>72</v>
      </c>
      <c r="F39" s="13" t="s">
        <v>72</v>
      </c>
      <c r="G39" s="13" t="s">
        <v>121</v>
      </c>
      <c r="H39" s="13" t="s">
        <v>71</v>
      </c>
      <c r="I39" s="13" t="s">
        <v>72</v>
      </c>
      <c r="J39" s="13" t="s">
        <v>15</v>
      </c>
      <c r="K39" s="13" t="s">
        <v>71</v>
      </c>
      <c r="L39" s="13" t="s">
        <v>71</v>
      </c>
      <c r="M39" s="13" t="s">
        <v>42</v>
      </c>
      <c r="N39" s="13" t="s">
        <v>15</v>
      </c>
      <c r="O39" s="13" t="s">
        <v>72</v>
      </c>
      <c r="Q39" s="9">
        <f t="shared" si="0"/>
        <v>3</v>
      </c>
      <c r="R39" s="9">
        <f t="shared" si="1"/>
        <v>3</v>
      </c>
      <c r="S39" s="9">
        <f t="shared" si="2"/>
        <v>3</v>
      </c>
      <c r="T39" s="9">
        <f t="shared" si="3"/>
        <v>3</v>
      </c>
      <c r="U39" s="9">
        <f t="shared" si="4"/>
        <v>3</v>
      </c>
      <c r="V39" s="9">
        <f t="shared" si="5"/>
        <v>0</v>
      </c>
      <c r="W39" s="9">
        <f t="shared" si="6"/>
        <v>3</v>
      </c>
      <c r="X39" s="9">
        <f t="shared" si="7"/>
        <v>2</v>
      </c>
      <c r="Y39" s="9">
        <f t="shared" si="8"/>
        <v>0</v>
      </c>
      <c r="Z39" s="9">
        <f t="shared" si="9"/>
        <v>0</v>
      </c>
      <c r="AA39" s="9">
        <f t="shared" si="10"/>
        <v>0</v>
      </c>
      <c r="AB39" s="9">
        <f t="shared" si="11"/>
        <v>20</v>
      </c>
      <c r="AC39" s="9">
        <v>19</v>
      </c>
    </row>
    <row r="40" spans="1:29" ht="28.5">
      <c r="A40" s="5">
        <v>38</v>
      </c>
      <c r="B40" s="12" t="s">
        <v>37</v>
      </c>
      <c r="C40" s="13" t="s">
        <v>72</v>
      </c>
      <c r="D40" s="13" t="s">
        <v>72</v>
      </c>
      <c r="E40" s="13" t="s">
        <v>76</v>
      </c>
      <c r="F40" s="13" t="s">
        <v>72</v>
      </c>
      <c r="G40" s="13" t="s">
        <v>121</v>
      </c>
      <c r="H40" s="13" t="s">
        <v>72</v>
      </c>
      <c r="I40" s="13" t="s">
        <v>76</v>
      </c>
      <c r="J40" s="13" t="s">
        <v>15</v>
      </c>
      <c r="K40" s="13" t="s">
        <v>71</v>
      </c>
      <c r="L40" s="13" t="s">
        <v>71</v>
      </c>
      <c r="M40" s="13" t="s">
        <v>42</v>
      </c>
      <c r="N40" s="13" t="s">
        <v>15</v>
      </c>
      <c r="O40" s="13" t="s">
        <v>71</v>
      </c>
      <c r="Q40" s="9">
        <f t="shared" si="0"/>
        <v>3</v>
      </c>
      <c r="R40" s="9">
        <f t="shared" si="1"/>
        <v>3</v>
      </c>
      <c r="S40" s="9">
        <f t="shared" si="2"/>
        <v>2</v>
      </c>
      <c r="T40" s="9">
        <f t="shared" si="3"/>
        <v>3</v>
      </c>
      <c r="U40" s="9">
        <f t="shared" si="4"/>
        <v>3</v>
      </c>
      <c r="V40" s="9">
        <f t="shared" si="5"/>
        <v>3</v>
      </c>
      <c r="W40" s="9">
        <f t="shared" si="6"/>
        <v>2</v>
      </c>
      <c r="X40" s="9">
        <f t="shared" si="7"/>
        <v>2</v>
      </c>
      <c r="Y40" s="9">
        <f t="shared" si="8"/>
        <v>0</v>
      </c>
      <c r="Z40" s="9">
        <f t="shared" si="9"/>
        <v>0</v>
      </c>
      <c r="AA40" s="9">
        <f t="shared" si="10"/>
        <v>0</v>
      </c>
      <c r="AB40" s="9">
        <f t="shared" si="11"/>
        <v>21</v>
      </c>
      <c r="AC40" s="9">
        <v>20</v>
      </c>
    </row>
    <row r="41" spans="1:29" ht="42.75">
      <c r="A41" s="5">
        <v>39</v>
      </c>
      <c r="B41" s="12" t="s">
        <v>39</v>
      </c>
      <c r="C41" s="13" t="s">
        <v>72</v>
      </c>
      <c r="D41" s="13" t="s">
        <v>72</v>
      </c>
      <c r="E41" s="13" t="s">
        <v>72</v>
      </c>
      <c r="F41" s="13" t="s">
        <v>72</v>
      </c>
      <c r="G41" s="13" t="s">
        <v>121</v>
      </c>
      <c r="H41" s="13" t="s">
        <v>71</v>
      </c>
      <c r="I41" s="13" t="s">
        <v>72</v>
      </c>
      <c r="J41" s="13" t="s">
        <v>9</v>
      </c>
      <c r="K41" s="13" t="s">
        <v>76</v>
      </c>
      <c r="L41" s="13" t="s">
        <v>76</v>
      </c>
      <c r="M41" s="13" t="s">
        <v>42</v>
      </c>
      <c r="N41" s="13" t="s">
        <v>9</v>
      </c>
      <c r="O41" s="13" t="s">
        <v>72</v>
      </c>
      <c r="Q41" s="9">
        <f t="shared" si="0"/>
        <v>3</v>
      </c>
      <c r="R41" s="9">
        <f t="shared" si="1"/>
        <v>3</v>
      </c>
      <c r="S41" s="9">
        <f t="shared" si="2"/>
        <v>3</v>
      </c>
      <c r="T41" s="9">
        <f t="shared" si="3"/>
        <v>3</v>
      </c>
      <c r="U41" s="9">
        <f t="shared" si="4"/>
        <v>3</v>
      </c>
      <c r="V41" s="9">
        <f t="shared" si="5"/>
        <v>0</v>
      </c>
      <c r="W41" s="9">
        <f t="shared" si="6"/>
        <v>3</v>
      </c>
      <c r="X41" s="9">
        <f t="shared" si="7"/>
        <v>3</v>
      </c>
      <c r="Y41" s="9">
        <f t="shared" si="8"/>
        <v>2</v>
      </c>
      <c r="Z41" s="9">
        <f t="shared" si="9"/>
        <v>2</v>
      </c>
      <c r="AA41" s="9">
        <f t="shared" si="10"/>
        <v>0</v>
      </c>
      <c r="AB41" s="9">
        <f t="shared" si="11"/>
        <v>25</v>
      </c>
      <c r="AC41" s="9">
        <v>24</v>
      </c>
    </row>
    <row r="42" spans="1:29" ht="42.75">
      <c r="A42" s="5">
        <v>40</v>
      </c>
      <c r="B42" s="12" t="s">
        <v>40</v>
      </c>
      <c r="C42" s="13" t="s">
        <v>72</v>
      </c>
      <c r="D42" s="13" t="s">
        <v>72</v>
      </c>
      <c r="E42" s="13" t="s">
        <v>72</v>
      </c>
      <c r="F42" s="13" t="s">
        <v>76</v>
      </c>
      <c r="G42" s="13" t="s">
        <v>121</v>
      </c>
      <c r="H42" s="13" t="s">
        <v>72</v>
      </c>
      <c r="I42" s="13" t="s">
        <v>72</v>
      </c>
      <c r="J42" s="13" t="s">
        <v>9</v>
      </c>
      <c r="K42" s="13" t="s">
        <v>71</v>
      </c>
      <c r="L42" s="13" t="s">
        <v>71</v>
      </c>
      <c r="M42" s="13" t="s">
        <v>42</v>
      </c>
      <c r="N42" s="13" t="s">
        <v>9</v>
      </c>
      <c r="O42" s="13" t="s">
        <v>72</v>
      </c>
      <c r="Q42" s="9">
        <f t="shared" si="0"/>
        <v>3</v>
      </c>
      <c r="R42" s="9">
        <f t="shared" si="1"/>
        <v>3</v>
      </c>
      <c r="S42" s="9">
        <f t="shared" si="2"/>
        <v>3</v>
      </c>
      <c r="T42" s="9">
        <f t="shared" si="3"/>
        <v>2</v>
      </c>
      <c r="U42" s="9">
        <f t="shared" si="4"/>
        <v>3</v>
      </c>
      <c r="V42" s="9">
        <f t="shared" si="5"/>
        <v>3</v>
      </c>
      <c r="W42" s="9">
        <f t="shared" si="6"/>
        <v>3</v>
      </c>
      <c r="X42" s="9">
        <f t="shared" si="7"/>
        <v>3</v>
      </c>
      <c r="Y42" s="9">
        <f t="shared" si="8"/>
        <v>0</v>
      </c>
      <c r="Z42" s="9">
        <f t="shared" si="9"/>
        <v>0</v>
      </c>
      <c r="AA42" s="9">
        <f t="shared" si="10"/>
        <v>0</v>
      </c>
      <c r="AB42" s="9">
        <f t="shared" si="11"/>
        <v>23</v>
      </c>
      <c r="AC42" s="9">
        <v>22</v>
      </c>
    </row>
    <row r="43" spans="1:29" ht="42.75">
      <c r="A43" s="5">
        <v>41</v>
      </c>
      <c r="B43" s="12" t="s">
        <v>178</v>
      </c>
      <c r="C43" s="13" t="s">
        <v>72</v>
      </c>
      <c r="D43" s="13" t="s">
        <v>71</v>
      </c>
      <c r="E43" s="13" t="s">
        <v>76</v>
      </c>
      <c r="F43" s="13" t="s">
        <v>72</v>
      </c>
      <c r="G43" s="13" t="s">
        <v>121</v>
      </c>
      <c r="H43" s="13" t="s">
        <v>76</v>
      </c>
      <c r="I43" s="13" t="s">
        <v>72</v>
      </c>
      <c r="J43" s="13" t="s">
        <v>9</v>
      </c>
      <c r="K43" s="13" t="s">
        <v>71</v>
      </c>
      <c r="L43" s="13" t="s">
        <v>72</v>
      </c>
      <c r="M43" s="13" t="s">
        <v>42</v>
      </c>
      <c r="N43" s="13" t="s">
        <v>15</v>
      </c>
      <c r="O43" s="13" t="s">
        <v>71</v>
      </c>
      <c r="Q43" s="9">
        <f t="shared" si="0"/>
        <v>3</v>
      </c>
      <c r="R43" s="9">
        <f t="shared" si="1"/>
        <v>0</v>
      </c>
      <c r="S43" s="9">
        <f t="shared" si="2"/>
        <v>2</v>
      </c>
      <c r="T43" s="9">
        <f t="shared" si="3"/>
        <v>3</v>
      </c>
      <c r="U43" s="9">
        <f t="shared" si="4"/>
        <v>3</v>
      </c>
      <c r="V43" s="9">
        <f t="shared" si="5"/>
        <v>2</v>
      </c>
      <c r="W43" s="9">
        <f t="shared" si="6"/>
        <v>3</v>
      </c>
      <c r="X43" s="9">
        <f t="shared" si="7"/>
        <v>3</v>
      </c>
      <c r="Y43" s="9">
        <f t="shared" si="8"/>
        <v>0</v>
      </c>
      <c r="Z43" s="9">
        <f t="shared" si="9"/>
        <v>3</v>
      </c>
      <c r="AA43" s="9">
        <f t="shared" si="10"/>
        <v>0</v>
      </c>
      <c r="AB43" s="9">
        <f t="shared" si="11"/>
        <v>22</v>
      </c>
      <c r="AC43" s="9">
        <v>20</v>
      </c>
    </row>
    <row r="44" spans="1:29" ht="57">
      <c r="A44" s="5">
        <v>42</v>
      </c>
      <c r="B44" s="12" t="s">
        <v>179</v>
      </c>
      <c r="C44" s="13" t="s">
        <v>71</v>
      </c>
      <c r="D44" s="13" t="s">
        <v>71</v>
      </c>
      <c r="E44" s="13" t="s">
        <v>76</v>
      </c>
      <c r="F44" s="13" t="s">
        <v>72</v>
      </c>
      <c r="G44" s="13" t="s">
        <v>119</v>
      </c>
      <c r="H44" s="13" t="s">
        <v>71</v>
      </c>
      <c r="I44" s="13" t="s">
        <v>76</v>
      </c>
      <c r="J44" s="13" t="s">
        <v>15</v>
      </c>
      <c r="K44" s="13" t="s">
        <v>71</v>
      </c>
      <c r="L44" s="13" t="s">
        <v>76</v>
      </c>
      <c r="M44" s="13" t="s">
        <v>42</v>
      </c>
      <c r="N44" s="13" t="s">
        <v>34</v>
      </c>
      <c r="O44" s="13" t="s">
        <v>71</v>
      </c>
      <c r="Q44" s="9">
        <f t="shared" si="0"/>
        <v>0</v>
      </c>
      <c r="R44" s="9">
        <f t="shared" si="1"/>
        <v>0</v>
      </c>
      <c r="S44" s="9">
        <f t="shared" si="2"/>
        <v>2</v>
      </c>
      <c r="T44" s="9">
        <f t="shared" si="3"/>
        <v>3</v>
      </c>
      <c r="U44" s="9">
        <f t="shared" si="4"/>
        <v>2</v>
      </c>
      <c r="V44" s="9">
        <f t="shared" si="5"/>
        <v>0</v>
      </c>
      <c r="W44" s="9">
        <f t="shared" si="6"/>
        <v>2</v>
      </c>
      <c r="X44" s="9">
        <f t="shared" si="7"/>
        <v>2</v>
      </c>
      <c r="Y44" s="9">
        <f t="shared" si="8"/>
        <v>0</v>
      </c>
      <c r="Z44" s="9">
        <f t="shared" si="9"/>
        <v>2</v>
      </c>
      <c r="AA44" s="9">
        <f t="shared" si="10"/>
        <v>0</v>
      </c>
      <c r="AB44" s="9">
        <f t="shared" si="11"/>
        <v>13</v>
      </c>
      <c r="AC44" s="9">
        <v>13</v>
      </c>
    </row>
  </sheetData>
  <sortState xmlns:xlrd2="http://schemas.microsoft.com/office/spreadsheetml/2017/richdata2" ref="A3:AC44">
    <sortCondition ref="A3:A44"/>
  </sortState>
  <pageMargins left="0.7" right="0.7" top="0.75" bottom="0.75" header="0.3" footer="0.3"/>
  <pageSetup paperSize="3" scale="67" fitToHeight="0" orientation="landscape" horizontalDpi="1200" verticalDpi="1200" r:id="rId1"/>
  <headerFooter>
    <oddHeader>&amp;L&amp;"Swis721 Lt BT,Light Bold"Table 6.3: Prioritized List of Potential Mitigation Actions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B8F9F-C59A-4384-8483-4C054A24E1D5}">
  <sheetPr>
    <pageSetUpPr fitToPage="1"/>
  </sheetPr>
  <dimension ref="A1:N42"/>
  <sheetViews>
    <sheetView zoomScale="80" zoomScaleNormal="80" workbookViewId="0">
      <pane xSplit="2" ySplit="2" topLeftCell="E3" activePane="bottomRight" state="frozen"/>
      <selection pane="topRight" activeCell="C1" sqref="C1"/>
      <selection pane="bottomLeft" activeCell="A3" sqref="A3"/>
      <selection pane="bottomRight" activeCell="B1" sqref="B1:B2"/>
    </sheetView>
  </sheetViews>
  <sheetFormatPr defaultColWidth="8.85546875" defaultRowHeight="15"/>
  <cols>
    <col min="1" max="1" width="10.42578125" style="6" customWidth="1"/>
    <col min="2" max="2" width="50.42578125" style="1" customWidth="1"/>
    <col min="3" max="3" width="23.85546875" style="1" customWidth="1"/>
    <col min="4" max="4" width="29.140625" style="1" customWidth="1"/>
    <col min="5" max="5" width="22.42578125" style="1" customWidth="1"/>
    <col min="6" max="6" width="28.140625" style="1" customWidth="1"/>
    <col min="7" max="7" width="18.42578125" style="1" customWidth="1"/>
    <col min="8" max="8" width="28.140625" style="1" customWidth="1"/>
    <col min="9" max="9" width="18" style="1" customWidth="1"/>
    <col min="10" max="11" width="18.42578125" style="1" customWidth="1"/>
    <col min="12" max="13" width="21.140625" style="1" customWidth="1"/>
    <col min="15" max="16384" width="8.85546875" style="1"/>
  </cols>
  <sheetData>
    <row r="1" spans="1:13" s="2" customFormat="1" ht="54.6" customHeight="1">
      <c r="A1" s="17" t="s">
        <v>74</v>
      </c>
      <c r="B1" s="17" t="s">
        <v>45</v>
      </c>
      <c r="C1" s="17" t="s">
        <v>79</v>
      </c>
      <c r="D1" s="17" t="s">
        <v>73</v>
      </c>
      <c r="E1" s="17" t="s">
        <v>63</v>
      </c>
      <c r="F1" s="7" t="s">
        <v>64</v>
      </c>
      <c r="G1" s="7" t="s">
        <v>68</v>
      </c>
      <c r="H1" s="3" t="s">
        <v>61</v>
      </c>
      <c r="I1" s="3" t="s">
        <v>62</v>
      </c>
      <c r="J1" s="3" t="s">
        <v>43</v>
      </c>
      <c r="K1" s="3" t="s">
        <v>66</v>
      </c>
      <c r="L1" s="8" t="s">
        <v>69</v>
      </c>
      <c r="M1" s="3" t="s">
        <v>70</v>
      </c>
    </row>
    <row r="2" spans="1:13" s="2" customFormat="1" ht="75" customHeight="1">
      <c r="A2" s="18"/>
      <c r="B2" s="18"/>
      <c r="C2" s="18"/>
      <c r="D2" s="18"/>
      <c r="E2" s="18"/>
      <c r="F2" s="10" t="s">
        <v>65</v>
      </c>
      <c r="G2" s="10" t="s">
        <v>84</v>
      </c>
      <c r="H2" s="10" t="s">
        <v>94</v>
      </c>
      <c r="I2" s="10" t="s">
        <v>44</v>
      </c>
      <c r="J2" s="10" t="s">
        <v>99</v>
      </c>
      <c r="K2" s="10" t="s">
        <v>67</v>
      </c>
      <c r="L2" s="10" t="s">
        <v>98</v>
      </c>
      <c r="M2" s="10" t="s">
        <v>97</v>
      </c>
    </row>
    <row r="3" spans="1:13" ht="57">
      <c r="A3" s="13">
        <v>1</v>
      </c>
      <c r="B3" s="13" t="s">
        <v>0</v>
      </c>
      <c r="C3" s="13" t="s">
        <v>46</v>
      </c>
      <c r="D3" s="13" t="s">
        <v>100</v>
      </c>
      <c r="E3" s="13" t="s">
        <v>150</v>
      </c>
      <c r="F3" s="13" t="s">
        <v>153</v>
      </c>
      <c r="G3" s="13" t="str">
        <f>'Tab 1 - Prioritization'!N3</f>
        <v>Medium</v>
      </c>
      <c r="H3" s="13" t="str">
        <f>'Tab 1 - Prioritization'!G3</f>
        <v>$$</v>
      </c>
      <c r="I3" s="13" t="s">
        <v>125</v>
      </c>
      <c r="J3" s="13" t="s">
        <v>128</v>
      </c>
      <c r="K3" s="13" t="s">
        <v>126</v>
      </c>
      <c r="L3" s="14" t="s">
        <v>72</v>
      </c>
      <c r="M3" s="13" t="s">
        <v>71</v>
      </c>
    </row>
    <row r="4" spans="1:13" ht="42.75">
      <c r="A4" s="13">
        <v>2</v>
      </c>
      <c r="B4" s="13" t="s">
        <v>1</v>
      </c>
      <c r="C4" s="13" t="s">
        <v>47</v>
      </c>
      <c r="D4" s="13" t="s">
        <v>101</v>
      </c>
      <c r="E4" s="13" t="s">
        <v>151</v>
      </c>
      <c r="F4" s="13" t="s">
        <v>152</v>
      </c>
      <c r="G4" s="13" t="str">
        <f>'Tab 1 - Prioritization'!N4</f>
        <v>High</v>
      </c>
      <c r="H4" s="13" t="str">
        <f>'Tab 1 - Prioritization'!G4</f>
        <v>$$</v>
      </c>
      <c r="I4" s="13" t="s">
        <v>141</v>
      </c>
      <c r="J4" s="13" t="s">
        <v>128</v>
      </c>
      <c r="K4" s="13" t="s">
        <v>127</v>
      </c>
      <c r="L4" s="14" t="s">
        <v>72</v>
      </c>
      <c r="M4" s="13" t="s">
        <v>72</v>
      </c>
    </row>
    <row r="5" spans="1:13" ht="42.75">
      <c r="A5" s="13">
        <v>3</v>
      </c>
      <c r="B5" s="13" t="s">
        <v>2</v>
      </c>
      <c r="C5" s="13" t="s">
        <v>48</v>
      </c>
      <c r="D5" s="13" t="s">
        <v>102</v>
      </c>
      <c r="E5" s="13" t="s">
        <v>153</v>
      </c>
      <c r="F5" s="13" t="s">
        <v>162</v>
      </c>
      <c r="G5" s="13" t="str">
        <f>'Tab 1 - Prioritization'!N5</f>
        <v>Medium</v>
      </c>
      <c r="H5" s="13" t="str">
        <f>'Tab 1 - Prioritization'!G5</f>
        <v>$$</v>
      </c>
      <c r="I5" s="13" t="s">
        <v>140</v>
      </c>
      <c r="J5" s="13" t="s">
        <v>128</v>
      </c>
      <c r="K5" s="13" t="s">
        <v>127</v>
      </c>
      <c r="L5" s="14" t="s">
        <v>72</v>
      </c>
      <c r="M5" s="13" t="s">
        <v>72</v>
      </c>
    </row>
    <row r="6" spans="1:13" ht="71.25">
      <c r="A6" s="13">
        <v>4</v>
      </c>
      <c r="B6" s="13" t="s">
        <v>3</v>
      </c>
      <c r="C6" s="13" t="s">
        <v>49</v>
      </c>
      <c r="D6" s="13" t="s">
        <v>103</v>
      </c>
      <c r="E6" s="13" t="s">
        <v>139</v>
      </c>
      <c r="F6" s="13" t="s">
        <v>123</v>
      </c>
      <c r="G6" s="13" t="str">
        <f>'Tab 1 - Prioritization'!N6</f>
        <v>High</v>
      </c>
      <c r="H6" s="13" t="str">
        <f>'Tab 1 - Prioritization'!G6</f>
        <v>$</v>
      </c>
      <c r="I6" s="13" t="s">
        <v>124</v>
      </c>
      <c r="J6" s="13" t="s">
        <v>129</v>
      </c>
      <c r="K6" s="13" t="s">
        <v>127</v>
      </c>
      <c r="L6" s="14" t="s">
        <v>71</v>
      </c>
      <c r="M6" s="13" t="s">
        <v>72</v>
      </c>
    </row>
    <row r="7" spans="1:13" ht="57">
      <c r="A7" s="13">
        <v>5</v>
      </c>
      <c r="B7" s="13" t="s">
        <v>4</v>
      </c>
      <c r="C7" s="13" t="s">
        <v>50</v>
      </c>
      <c r="D7" s="13" t="s">
        <v>104</v>
      </c>
      <c r="E7" s="13" t="s">
        <v>161</v>
      </c>
      <c r="F7" s="13" t="s">
        <v>133</v>
      </c>
      <c r="G7" s="13" t="str">
        <f>'Tab 1 - Prioritization'!N7</f>
        <v>Low</v>
      </c>
      <c r="H7" s="13" t="str">
        <f>'Tab 1 - Prioritization'!G7</f>
        <v>$$</v>
      </c>
      <c r="I7" s="13" t="s">
        <v>142</v>
      </c>
      <c r="J7" s="13" t="s">
        <v>130</v>
      </c>
      <c r="K7" s="13" t="s">
        <v>127</v>
      </c>
      <c r="L7" s="14" t="s">
        <v>71</v>
      </c>
      <c r="M7" s="13" t="s">
        <v>72</v>
      </c>
    </row>
    <row r="8" spans="1:13" ht="42.75">
      <c r="A8" s="13">
        <v>6</v>
      </c>
      <c r="B8" s="13" t="s">
        <v>5</v>
      </c>
      <c r="C8" s="13" t="s">
        <v>51</v>
      </c>
      <c r="D8" s="13" t="s">
        <v>102</v>
      </c>
      <c r="E8" s="13" t="s">
        <v>151</v>
      </c>
      <c r="F8" s="13" t="s">
        <v>154</v>
      </c>
      <c r="G8" s="13" t="str">
        <f>'Tab 1 - Prioritization'!N8</f>
        <v>High</v>
      </c>
      <c r="H8" s="13" t="str">
        <f>'Tab 1 - Prioritization'!G8</f>
        <v>$$</v>
      </c>
      <c r="I8" s="13" t="s">
        <v>140</v>
      </c>
      <c r="J8" s="13" t="s">
        <v>128</v>
      </c>
      <c r="K8" s="13" t="s">
        <v>131</v>
      </c>
      <c r="L8" s="14" t="s">
        <v>72</v>
      </c>
      <c r="M8" s="13" t="s">
        <v>72</v>
      </c>
    </row>
    <row r="9" spans="1:13" ht="57">
      <c r="A9" s="13">
        <v>7</v>
      </c>
      <c r="B9" s="13" t="s">
        <v>33</v>
      </c>
      <c r="C9" s="13" t="s">
        <v>52</v>
      </c>
      <c r="D9" s="13" t="s">
        <v>105</v>
      </c>
      <c r="E9" s="13" t="s">
        <v>134</v>
      </c>
      <c r="F9" s="15" t="s">
        <v>162</v>
      </c>
      <c r="G9" s="13" t="str">
        <f>'Tab 1 - Prioritization'!N9</f>
        <v>High</v>
      </c>
      <c r="H9" s="13" t="str">
        <f>'Tab 1 - Prioritization'!G9</f>
        <v>$</v>
      </c>
      <c r="I9" s="13" t="s">
        <v>143</v>
      </c>
      <c r="J9" s="13" t="s">
        <v>128</v>
      </c>
      <c r="K9" s="13" t="s">
        <v>127</v>
      </c>
      <c r="L9" s="14" t="s">
        <v>71</v>
      </c>
      <c r="M9" s="13" t="s">
        <v>71</v>
      </c>
    </row>
    <row r="10" spans="1:13" ht="57">
      <c r="A10" s="13">
        <v>8</v>
      </c>
      <c r="B10" s="13" t="s">
        <v>7</v>
      </c>
      <c r="C10" s="13" t="s">
        <v>53</v>
      </c>
      <c r="D10" s="13" t="s">
        <v>100</v>
      </c>
      <c r="E10" s="13" t="s">
        <v>163</v>
      </c>
      <c r="F10" s="13" t="s">
        <v>153</v>
      </c>
      <c r="G10" s="13" t="str">
        <f>'Tab 1 - Prioritization'!N10</f>
        <v>Medium</v>
      </c>
      <c r="H10" s="13" t="str">
        <f>'Tab 1 - Prioritization'!G10</f>
        <v>$$</v>
      </c>
      <c r="I10" s="13" t="s">
        <v>125</v>
      </c>
      <c r="J10" s="13" t="s">
        <v>130</v>
      </c>
      <c r="K10" s="13" t="s">
        <v>127</v>
      </c>
      <c r="L10" s="14" t="s">
        <v>72</v>
      </c>
      <c r="M10" s="13" t="s">
        <v>72</v>
      </c>
    </row>
    <row r="11" spans="1:13" ht="114">
      <c r="A11" s="13">
        <v>9</v>
      </c>
      <c r="B11" s="13" t="s">
        <v>6</v>
      </c>
      <c r="C11" s="13" t="s">
        <v>49</v>
      </c>
      <c r="D11" s="13" t="s">
        <v>108</v>
      </c>
      <c r="E11" s="13" t="s">
        <v>156</v>
      </c>
      <c r="F11" s="13" t="s">
        <v>164</v>
      </c>
      <c r="G11" s="13" t="str">
        <f>'Tab 1 - Prioritization'!N11</f>
        <v>High</v>
      </c>
      <c r="H11" s="13" t="str">
        <f>'Tab 1 - Prioritization'!G11</f>
        <v>$</v>
      </c>
      <c r="I11" s="13" t="s">
        <v>143</v>
      </c>
      <c r="J11" s="13" t="s">
        <v>129</v>
      </c>
      <c r="K11" s="13" t="s">
        <v>127</v>
      </c>
      <c r="L11" s="14" t="s">
        <v>72</v>
      </c>
      <c r="M11" s="13" t="s">
        <v>72</v>
      </c>
    </row>
    <row r="12" spans="1:13" ht="71.25">
      <c r="A12" s="13">
        <v>10</v>
      </c>
      <c r="B12" s="13" t="s">
        <v>26</v>
      </c>
      <c r="C12" s="13" t="s">
        <v>50</v>
      </c>
      <c r="D12" s="13" t="s">
        <v>103</v>
      </c>
      <c r="E12" s="13" t="s">
        <v>165</v>
      </c>
      <c r="F12" s="13" t="s">
        <v>166</v>
      </c>
      <c r="G12" s="13" t="str">
        <f>'Tab 1 - Prioritization'!N12</f>
        <v>High</v>
      </c>
      <c r="H12" s="13" t="str">
        <f>'Tab 1 - Prioritization'!G12</f>
        <v>$$</v>
      </c>
      <c r="I12" s="13" t="s">
        <v>144</v>
      </c>
      <c r="J12" s="13" t="s">
        <v>130</v>
      </c>
      <c r="K12" s="13" t="s">
        <v>127</v>
      </c>
      <c r="L12" s="14" t="s">
        <v>71</v>
      </c>
      <c r="M12" s="13" t="s">
        <v>72</v>
      </c>
    </row>
    <row r="13" spans="1:13" ht="85.5">
      <c r="A13" s="13">
        <v>11</v>
      </c>
      <c r="B13" s="13" t="s">
        <v>78</v>
      </c>
      <c r="C13" s="13" t="s">
        <v>54</v>
      </c>
      <c r="D13" s="13" t="s">
        <v>107</v>
      </c>
      <c r="E13" s="13" t="s">
        <v>165</v>
      </c>
      <c r="F13" s="13" t="s">
        <v>153</v>
      </c>
      <c r="G13" s="13" t="str">
        <f>'Tab 1 - Prioritization'!N13</f>
        <v>High</v>
      </c>
      <c r="H13" s="13" t="str">
        <f>'Tab 1 - Prioritization'!G13</f>
        <v>$</v>
      </c>
      <c r="I13" s="13" t="s">
        <v>124</v>
      </c>
      <c r="J13" s="13" t="s">
        <v>129</v>
      </c>
      <c r="K13" s="13" t="s">
        <v>127</v>
      </c>
      <c r="L13" s="14" t="s">
        <v>71</v>
      </c>
      <c r="M13" s="13" t="s">
        <v>72</v>
      </c>
    </row>
    <row r="14" spans="1:13" ht="57">
      <c r="A14" s="13">
        <v>12</v>
      </c>
      <c r="B14" s="13" t="s">
        <v>17</v>
      </c>
      <c r="C14" s="13" t="s">
        <v>54</v>
      </c>
      <c r="D14" s="13" t="s">
        <v>110</v>
      </c>
      <c r="E14" s="13" t="s">
        <v>155</v>
      </c>
      <c r="F14" s="13" t="s">
        <v>147</v>
      </c>
      <c r="G14" s="13" t="str">
        <f>'Tab 1 - Prioritization'!N14</f>
        <v>Medium</v>
      </c>
      <c r="H14" s="13" t="str">
        <f>'Tab 1 - Prioritization'!G14</f>
        <v>$$$</v>
      </c>
      <c r="I14" s="13" t="s">
        <v>143</v>
      </c>
      <c r="J14" s="13" t="s">
        <v>128</v>
      </c>
      <c r="K14" s="13" t="s">
        <v>131</v>
      </c>
      <c r="L14" s="14" t="s">
        <v>72</v>
      </c>
      <c r="M14" s="13" t="s">
        <v>72</v>
      </c>
    </row>
    <row r="15" spans="1:13" ht="55.7" customHeight="1">
      <c r="A15" s="13">
        <v>13</v>
      </c>
      <c r="B15" s="13" t="s">
        <v>11</v>
      </c>
      <c r="C15" s="13" t="s">
        <v>57</v>
      </c>
      <c r="D15" s="13" t="s">
        <v>100</v>
      </c>
      <c r="E15" s="13" t="s">
        <v>134</v>
      </c>
      <c r="F15" s="13" t="s">
        <v>151</v>
      </c>
      <c r="G15" s="13" t="str">
        <f>'Tab 1 - Prioritization'!N15</f>
        <v>Medium</v>
      </c>
      <c r="H15" s="13" t="str">
        <f>'Tab 1 - Prioritization'!G15</f>
        <v>$$</v>
      </c>
      <c r="I15" s="13" t="s">
        <v>145</v>
      </c>
      <c r="J15" s="13" t="s">
        <v>128</v>
      </c>
      <c r="K15" s="13" t="s">
        <v>127</v>
      </c>
      <c r="L15" s="14" t="s">
        <v>71</v>
      </c>
      <c r="M15" s="13" t="s">
        <v>72</v>
      </c>
    </row>
    <row r="16" spans="1:13" ht="71.25">
      <c r="A16" s="13">
        <v>14</v>
      </c>
      <c r="B16" s="13" t="s">
        <v>8</v>
      </c>
      <c r="C16" s="13" t="s">
        <v>50</v>
      </c>
      <c r="D16" s="13" t="s">
        <v>103</v>
      </c>
      <c r="E16" s="13" t="s">
        <v>135</v>
      </c>
      <c r="F16" s="13" t="s">
        <v>165</v>
      </c>
      <c r="G16" s="13" t="str">
        <f>'Tab 1 - Prioritization'!N16</f>
        <v>High</v>
      </c>
      <c r="H16" s="13" t="str">
        <f>'Tab 1 - Prioritization'!G16</f>
        <v>$</v>
      </c>
      <c r="I16" s="13" t="s">
        <v>144</v>
      </c>
      <c r="J16" s="13" t="s">
        <v>130</v>
      </c>
      <c r="K16" s="13" t="s">
        <v>127</v>
      </c>
      <c r="L16" s="14" t="s">
        <v>71</v>
      </c>
      <c r="M16" s="13" t="s">
        <v>72</v>
      </c>
    </row>
    <row r="17" spans="1:13" ht="85.5">
      <c r="A17" s="13">
        <v>15</v>
      </c>
      <c r="B17" s="13" t="s">
        <v>10</v>
      </c>
      <c r="C17" s="13" t="s">
        <v>55</v>
      </c>
      <c r="D17" s="13" t="s">
        <v>103</v>
      </c>
      <c r="E17" s="13" t="s">
        <v>153</v>
      </c>
      <c r="F17" s="13" t="s">
        <v>167</v>
      </c>
      <c r="G17" s="13" t="str">
        <f>'Tab 1 - Prioritization'!N17</f>
        <v>Medium</v>
      </c>
      <c r="H17" s="13" t="str">
        <f>'Tab 1 - Prioritization'!G17</f>
        <v>$$$</v>
      </c>
      <c r="I17" s="13" t="s">
        <v>140</v>
      </c>
      <c r="J17" s="13" t="s">
        <v>130</v>
      </c>
      <c r="K17" s="13" t="s">
        <v>127</v>
      </c>
      <c r="L17" s="14" t="s">
        <v>72</v>
      </c>
      <c r="M17" s="13" t="s">
        <v>72</v>
      </c>
    </row>
    <row r="18" spans="1:13" ht="114">
      <c r="A18" s="13">
        <v>16</v>
      </c>
      <c r="B18" s="13" t="s">
        <v>12</v>
      </c>
      <c r="C18" s="13" t="s">
        <v>51</v>
      </c>
      <c r="D18" s="13" t="s">
        <v>108</v>
      </c>
      <c r="E18" s="13" t="s">
        <v>156</v>
      </c>
      <c r="F18" s="13" t="s">
        <v>168</v>
      </c>
      <c r="G18" s="13" t="str">
        <f>'Tab 1 - Prioritization'!N18</f>
        <v>High</v>
      </c>
      <c r="H18" s="13" t="str">
        <f>'Tab 1 - Prioritization'!G18</f>
        <v>$</v>
      </c>
      <c r="I18" s="13" t="s">
        <v>143</v>
      </c>
      <c r="J18" s="13" t="s">
        <v>129</v>
      </c>
      <c r="K18" s="13" t="s">
        <v>127</v>
      </c>
      <c r="L18" s="14" t="s">
        <v>72</v>
      </c>
      <c r="M18" s="13" t="s">
        <v>72</v>
      </c>
    </row>
    <row r="19" spans="1:13" ht="55.7" customHeight="1">
      <c r="A19" s="13">
        <v>17</v>
      </c>
      <c r="B19" s="13" t="s">
        <v>13</v>
      </c>
      <c r="C19" s="13" t="s">
        <v>51</v>
      </c>
      <c r="D19" s="13" t="s">
        <v>100</v>
      </c>
      <c r="E19" s="13" t="s">
        <v>151</v>
      </c>
      <c r="F19" s="13" t="s">
        <v>157</v>
      </c>
      <c r="G19" s="13" t="str">
        <f>'Tab 1 - Prioritization'!N19</f>
        <v>Medium</v>
      </c>
      <c r="H19" s="13" t="str">
        <f>'Tab 1 - Prioritization'!G19</f>
        <v>$</v>
      </c>
      <c r="I19" s="13" t="s">
        <v>144</v>
      </c>
      <c r="J19" s="13" t="s">
        <v>130</v>
      </c>
      <c r="K19" s="13" t="s">
        <v>127</v>
      </c>
      <c r="L19" s="14" t="s">
        <v>71</v>
      </c>
      <c r="M19" s="13" t="s">
        <v>72</v>
      </c>
    </row>
    <row r="20" spans="1:13" ht="71.25">
      <c r="A20" s="13">
        <v>18</v>
      </c>
      <c r="B20" s="13" t="s">
        <v>14</v>
      </c>
      <c r="C20" s="13" t="s">
        <v>54</v>
      </c>
      <c r="D20" s="13" t="s">
        <v>106</v>
      </c>
      <c r="E20" s="13" t="s">
        <v>158</v>
      </c>
      <c r="F20" s="13" t="s">
        <v>136</v>
      </c>
      <c r="G20" s="13" t="str">
        <f>'Tab 1 - Prioritization'!N20</f>
        <v>High</v>
      </c>
      <c r="H20" s="13" t="str">
        <f>'Tab 1 - Prioritization'!G20</f>
        <v>$</v>
      </c>
      <c r="I20" s="13" t="s">
        <v>124</v>
      </c>
      <c r="J20" s="13" t="s">
        <v>129</v>
      </c>
      <c r="K20" s="13" t="s">
        <v>127</v>
      </c>
      <c r="L20" s="14" t="s">
        <v>71</v>
      </c>
      <c r="M20" s="13" t="s">
        <v>71</v>
      </c>
    </row>
    <row r="21" spans="1:13" ht="99.75">
      <c r="A21" s="13">
        <v>19</v>
      </c>
      <c r="B21" s="13" t="s">
        <v>16</v>
      </c>
      <c r="C21" s="13" t="s">
        <v>56</v>
      </c>
      <c r="D21" s="13" t="s">
        <v>111</v>
      </c>
      <c r="E21" s="13" t="s">
        <v>163</v>
      </c>
      <c r="F21" s="13" t="s">
        <v>159</v>
      </c>
      <c r="G21" s="13" t="str">
        <f>'Tab 1 - Prioritization'!N21</f>
        <v>Low</v>
      </c>
      <c r="H21" s="13" t="str">
        <f>'Tab 1 - Prioritization'!G21</f>
        <v>$$</v>
      </c>
      <c r="I21" s="13" t="s">
        <v>144</v>
      </c>
      <c r="J21" s="13" t="s">
        <v>132</v>
      </c>
      <c r="K21" s="13" t="s">
        <v>126</v>
      </c>
      <c r="L21" s="14" t="s">
        <v>71</v>
      </c>
      <c r="M21" s="13" t="s">
        <v>72</v>
      </c>
    </row>
    <row r="22" spans="1:13" ht="85.5">
      <c r="A22" s="13">
        <v>20</v>
      </c>
      <c r="B22" s="13" t="s">
        <v>18</v>
      </c>
      <c r="C22" s="13" t="s">
        <v>49</v>
      </c>
      <c r="D22" s="13" t="s">
        <v>107</v>
      </c>
      <c r="E22" s="13" t="s">
        <v>165</v>
      </c>
      <c r="F22" s="13" t="s">
        <v>137</v>
      </c>
      <c r="G22" s="13" t="str">
        <f>'Tab 1 - Prioritization'!N22</f>
        <v>Medium</v>
      </c>
      <c r="H22" s="13" t="str">
        <f>'Tab 1 - Prioritization'!G22</f>
        <v>$</v>
      </c>
      <c r="I22" s="13" t="s">
        <v>124</v>
      </c>
      <c r="J22" s="13" t="s">
        <v>129</v>
      </c>
      <c r="K22" s="13" t="s">
        <v>127</v>
      </c>
      <c r="L22" s="14" t="s">
        <v>71</v>
      </c>
      <c r="M22" s="13" t="s">
        <v>71</v>
      </c>
    </row>
    <row r="23" spans="1:13" ht="57">
      <c r="A23" s="13">
        <v>21</v>
      </c>
      <c r="B23" s="13" t="s">
        <v>19</v>
      </c>
      <c r="C23" s="13" t="s">
        <v>51</v>
      </c>
      <c r="D23" s="13" t="s">
        <v>100</v>
      </c>
      <c r="E23" s="13" t="s">
        <v>150</v>
      </c>
      <c r="F23" s="13" t="s">
        <v>165</v>
      </c>
      <c r="G23" s="13" t="str">
        <f>'Tab 1 - Prioritization'!N23</f>
        <v>Medium</v>
      </c>
      <c r="H23" s="13" t="str">
        <f>'Tab 1 - Prioritization'!G23</f>
        <v>$</v>
      </c>
      <c r="I23" s="13" t="s">
        <v>124</v>
      </c>
      <c r="J23" s="13" t="s">
        <v>128</v>
      </c>
      <c r="K23" s="13" t="s">
        <v>127</v>
      </c>
      <c r="L23" s="14" t="s">
        <v>71</v>
      </c>
      <c r="M23" s="13" t="s">
        <v>71</v>
      </c>
    </row>
    <row r="24" spans="1:13" ht="114">
      <c r="A24" s="13">
        <v>22</v>
      </c>
      <c r="B24" s="13" t="s">
        <v>20</v>
      </c>
      <c r="C24" s="13" t="s">
        <v>49</v>
      </c>
      <c r="D24" s="13" t="s">
        <v>112</v>
      </c>
      <c r="E24" s="13" t="s">
        <v>165</v>
      </c>
      <c r="F24" s="13" t="s">
        <v>138</v>
      </c>
      <c r="G24" s="13" t="str">
        <f>'Tab 1 - Prioritization'!N24</f>
        <v>Low</v>
      </c>
      <c r="H24" s="13" t="str">
        <f>'Tab 1 - Prioritization'!G24</f>
        <v>$$</v>
      </c>
      <c r="I24" s="13" t="s">
        <v>142</v>
      </c>
      <c r="J24" s="13" t="s">
        <v>130</v>
      </c>
      <c r="K24" s="13" t="s">
        <v>126</v>
      </c>
      <c r="L24" s="14" t="s">
        <v>71</v>
      </c>
      <c r="M24" s="13" t="s">
        <v>71</v>
      </c>
    </row>
    <row r="25" spans="1:13" ht="57">
      <c r="A25" s="13">
        <v>23</v>
      </c>
      <c r="B25" s="13" t="s">
        <v>30</v>
      </c>
      <c r="C25" s="13" t="s">
        <v>51</v>
      </c>
      <c r="D25" s="13" t="s">
        <v>113</v>
      </c>
      <c r="E25" s="13" t="s">
        <v>169</v>
      </c>
      <c r="F25" s="13" t="s">
        <v>138</v>
      </c>
      <c r="G25" s="13" t="str">
        <f>'Tab 1 - Prioritization'!N25</f>
        <v>Medium</v>
      </c>
      <c r="H25" s="13" t="str">
        <f>'Tab 1 - Prioritization'!G25</f>
        <v>$</v>
      </c>
      <c r="I25" s="13" t="s">
        <v>124</v>
      </c>
      <c r="J25" s="13" t="s">
        <v>129</v>
      </c>
      <c r="K25" s="13" t="s">
        <v>127</v>
      </c>
      <c r="L25" s="14" t="s">
        <v>71</v>
      </c>
      <c r="M25" s="13" t="s">
        <v>72</v>
      </c>
    </row>
    <row r="26" spans="1:13" ht="57">
      <c r="A26" s="13">
        <v>24</v>
      </c>
      <c r="B26" s="13" t="s">
        <v>21</v>
      </c>
      <c r="C26" s="13" t="s">
        <v>49</v>
      </c>
      <c r="D26" s="13" t="s">
        <v>100</v>
      </c>
      <c r="E26" s="13" t="s">
        <v>139</v>
      </c>
      <c r="F26" s="13" t="s">
        <v>153</v>
      </c>
      <c r="G26" s="13" t="str">
        <f>'Tab 1 - Prioritization'!N26</f>
        <v>Low</v>
      </c>
      <c r="H26" s="13" t="str">
        <f>'Tab 1 - Prioritization'!G26</f>
        <v>$$</v>
      </c>
      <c r="I26" s="13" t="s">
        <v>142</v>
      </c>
      <c r="J26" s="13" t="s">
        <v>130</v>
      </c>
      <c r="K26" s="13" t="s">
        <v>131</v>
      </c>
      <c r="L26" s="14" t="s">
        <v>71</v>
      </c>
      <c r="M26" s="13" t="s">
        <v>71</v>
      </c>
    </row>
    <row r="27" spans="1:13" ht="42.75">
      <c r="A27" s="13">
        <v>25</v>
      </c>
      <c r="B27" s="13" t="s">
        <v>22</v>
      </c>
      <c r="C27" s="13" t="s">
        <v>57</v>
      </c>
      <c r="D27" s="13" t="s">
        <v>114</v>
      </c>
      <c r="E27" s="13" t="s">
        <v>150</v>
      </c>
      <c r="F27" s="13" t="s">
        <v>165</v>
      </c>
      <c r="G27" s="13" t="str">
        <f>'Tab 1 - Prioritization'!N27</f>
        <v>Medium</v>
      </c>
      <c r="H27" s="13" t="str">
        <f>'Tab 1 - Prioritization'!G27</f>
        <v>$</v>
      </c>
      <c r="I27" s="13" t="s">
        <v>124</v>
      </c>
      <c r="J27" s="13" t="s">
        <v>129</v>
      </c>
      <c r="K27" s="13" t="s">
        <v>127</v>
      </c>
      <c r="L27" s="14"/>
      <c r="M27" s="13" t="s">
        <v>71</v>
      </c>
    </row>
    <row r="28" spans="1:13" ht="57">
      <c r="A28" s="13">
        <v>26</v>
      </c>
      <c r="B28" s="13" t="s">
        <v>23</v>
      </c>
      <c r="C28" s="13" t="s">
        <v>49</v>
      </c>
      <c r="D28" s="13" t="s">
        <v>105</v>
      </c>
      <c r="E28" s="13" t="s">
        <v>139</v>
      </c>
      <c r="F28" s="13" t="s">
        <v>165</v>
      </c>
      <c r="G28" s="13" t="str">
        <f>'Tab 1 - Prioritization'!N28</f>
        <v>Medium</v>
      </c>
      <c r="H28" s="13" t="str">
        <f>'Tab 1 - Prioritization'!G28</f>
        <v>$</v>
      </c>
      <c r="I28" s="13" t="s">
        <v>124</v>
      </c>
      <c r="J28" s="13" t="s">
        <v>129</v>
      </c>
      <c r="K28" s="13" t="s">
        <v>127</v>
      </c>
      <c r="L28" s="14" t="s">
        <v>71</v>
      </c>
      <c r="M28" s="13" t="s">
        <v>72</v>
      </c>
    </row>
    <row r="29" spans="1:13" ht="57">
      <c r="A29" s="13">
        <v>27</v>
      </c>
      <c r="B29" s="13" t="s">
        <v>24</v>
      </c>
      <c r="C29" s="13" t="s">
        <v>49</v>
      </c>
      <c r="D29" s="13" t="s">
        <v>105</v>
      </c>
      <c r="E29" s="13" t="s">
        <v>153</v>
      </c>
      <c r="F29" s="13" t="s">
        <v>136</v>
      </c>
      <c r="G29" s="13" t="str">
        <f>'Tab 1 - Prioritization'!N29</f>
        <v>High</v>
      </c>
      <c r="H29" s="13" t="str">
        <f>'Tab 1 - Prioritization'!G29</f>
        <v>$</v>
      </c>
      <c r="I29" s="13" t="s">
        <v>124</v>
      </c>
      <c r="J29" s="13" t="s">
        <v>129</v>
      </c>
      <c r="K29" s="13" t="s">
        <v>127</v>
      </c>
      <c r="L29" s="14" t="s">
        <v>71</v>
      </c>
      <c r="M29" s="13" t="s">
        <v>71</v>
      </c>
    </row>
    <row r="30" spans="1:13" ht="57">
      <c r="A30" s="13">
        <v>28</v>
      </c>
      <c r="B30" s="13" t="s">
        <v>25</v>
      </c>
      <c r="C30" s="13" t="s">
        <v>58</v>
      </c>
      <c r="D30" s="13" t="s">
        <v>115</v>
      </c>
      <c r="E30" s="13" t="s">
        <v>151</v>
      </c>
      <c r="F30" s="13" t="s">
        <v>170</v>
      </c>
      <c r="G30" s="13" t="str">
        <f>'Tab 1 - Prioritization'!N30</f>
        <v>Medium</v>
      </c>
      <c r="H30" s="13" t="str">
        <f>'Tab 1 - Prioritization'!G30</f>
        <v>$$</v>
      </c>
      <c r="I30" s="13" t="s">
        <v>142</v>
      </c>
      <c r="J30" s="13" t="s">
        <v>130</v>
      </c>
      <c r="K30" s="13" t="s">
        <v>131</v>
      </c>
      <c r="L30" s="14" t="s">
        <v>71</v>
      </c>
      <c r="M30" s="13" t="s">
        <v>72</v>
      </c>
    </row>
    <row r="31" spans="1:13" ht="57">
      <c r="A31" s="13">
        <v>29</v>
      </c>
      <c r="B31" s="13" t="s">
        <v>31</v>
      </c>
      <c r="C31" s="13" t="s">
        <v>49</v>
      </c>
      <c r="D31" s="13" t="s">
        <v>116</v>
      </c>
      <c r="E31" s="13" t="s">
        <v>160</v>
      </c>
      <c r="F31" s="13" t="s">
        <v>153</v>
      </c>
      <c r="G31" s="13" t="str">
        <f>'Tab 1 - Prioritization'!N31</f>
        <v>Low</v>
      </c>
      <c r="H31" s="13" t="str">
        <f>'Tab 1 - Prioritization'!G31</f>
        <v>$$$</v>
      </c>
      <c r="I31" s="13" t="s">
        <v>144</v>
      </c>
      <c r="J31" s="13" t="s">
        <v>132</v>
      </c>
      <c r="K31" s="13" t="s">
        <v>126</v>
      </c>
      <c r="L31" s="14" t="s">
        <v>71</v>
      </c>
      <c r="M31" s="13" t="s">
        <v>72</v>
      </c>
    </row>
    <row r="32" spans="1:13" ht="28.5">
      <c r="A32" s="13">
        <v>30</v>
      </c>
      <c r="B32" s="13" t="s">
        <v>27</v>
      </c>
      <c r="C32" s="13" t="s">
        <v>51</v>
      </c>
      <c r="D32" s="13" t="s">
        <v>117</v>
      </c>
      <c r="E32" s="13" t="s">
        <v>171</v>
      </c>
      <c r="F32" s="13" t="s">
        <v>172</v>
      </c>
      <c r="G32" s="13" t="str">
        <f>'Tab 1 - Prioritization'!N32</f>
        <v>Medium</v>
      </c>
      <c r="H32" s="13" t="str">
        <f>'Tab 1 - Prioritization'!G32</f>
        <v>$</v>
      </c>
      <c r="I32" s="13" t="s">
        <v>145</v>
      </c>
      <c r="J32" s="13" t="s">
        <v>129</v>
      </c>
      <c r="K32" s="13" t="s">
        <v>126</v>
      </c>
      <c r="L32" s="14" t="s">
        <v>72</v>
      </c>
      <c r="M32" s="13" t="s">
        <v>72</v>
      </c>
    </row>
    <row r="33" spans="1:13" ht="57">
      <c r="A33" s="13">
        <v>31</v>
      </c>
      <c r="B33" s="13" t="s">
        <v>28</v>
      </c>
      <c r="C33" s="13" t="s">
        <v>59</v>
      </c>
      <c r="D33" s="13" t="s">
        <v>113</v>
      </c>
      <c r="E33" s="13" t="s">
        <v>151</v>
      </c>
      <c r="F33" s="13" t="s">
        <v>134</v>
      </c>
      <c r="G33" s="13" t="str">
        <f>'Tab 1 - Prioritization'!N33</f>
        <v>Medium</v>
      </c>
      <c r="H33" s="13" t="str">
        <f>'Tab 1 - Prioritization'!G33</f>
        <v>$</v>
      </c>
      <c r="I33" s="13" t="s">
        <v>145</v>
      </c>
      <c r="J33" s="13" t="s">
        <v>38</v>
      </c>
      <c r="K33" s="13" t="s">
        <v>126</v>
      </c>
      <c r="L33" s="14" t="s">
        <v>71</v>
      </c>
      <c r="M33" s="13" t="s">
        <v>72</v>
      </c>
    </row>
    <row r="34" spans="1:13" ht="42.75">
      <c r="A34" s="13">
        <v>32</v>
      </c>
      <c r="B34" s="13" t="s">
        <v>29</v>
      </c>
      <c r="C34" s="13" t="s">
        <v>60</v>
      </c>
      <c r="D34" s="13" t="s">
        <v>102</v>
      </c>
      <c r="E34" s="13" t="s">
        <v>153</v>
      </c>
      <c r="F34" s="13" t="s">
        <v>137</v>
      </c>
      <c r="G34" s="13" t="str">
        <f>'Tab 1 - Prioritization'!N34</f>
        <v>Low</v>
      </c>
      <c r="H34" s="13" t="str">
        <f>'Tab 1 - Prioritization'!G34</f>
        <v>$$$</v>
      </c>
      <c r="I34" s="13" t="s">
        <v>146</v>
      </c>
      <c r="J34" s="13" t="s">
        <v>132</v>
      </c>
      <c r="K34" s="13" t="s">
        <v>131</v>
      </c>
      <c r="L34" s="14" t="s">
        <v>71</v>
      </c>
      <c r="M34" s="13" t="s">
        <v>71</v>
      </c>
    </row>
    <row r="35" spans="1:13" ht="42.75">
      <c r="A35" s="13">
        <v>33</v>
      </c>
      <c r="B35" s="13" t="s">
        <v>32</v>
      </c>
      <c r="C35" s="13" t="s">
        <v>60</v>
      </c>
      <c r="D35" s="13" t="s">
        <v>102</v>
      </c>
      <c r="E35" s="13" t="s">
        <v>165</v>
      </c>
      <c r="F35" s="13" t="s">
        <v>173</v>
      </c>
      <c r="G35" s="13" t="str">
        <f>'Tab 1 - Prioritization'!N35</f>
        <v>Low</v>
      </c>
      <c r="H35" s="13" t="str">
        <f>'Tab 1 - Prioritization'!G35</f>
        <v>$$$</v>
      </c>
      <c r="I35" s="13" t="s">
        <v>146</v>
      </c>
      <c r="J35" s="13" t="s">
        <v>132</v>
      </c>
      <c r="K35" s="13" t="s">
        <v>131</v>
      </c>
      <c r="L35" s="14" t="s">
        <v>71</v>
      </c>
      <c r="M35" s="13" t="s">
        <v>71</v>
      </c>
    </row>
    <row r="36" spans="1:13" ht="42.75">
      <c r="A36" s="13">
        <v>34</v>
      </c>
      <c r="B36" s="16" t="s">
        <v>35</v>
      </c>
      <c r="C36" s="13" t="s">
        <v>51</v>
      </c>
      <c r="D36" s="13" t="s">
        <v>102</v>
      </c>
      <c r="E36" s="13" t="s">
        <v>153</v>
      </c>
      <c r="F36" s="13" t="s">
        <v>138</v>
      </c>
      <c r="G36" s="13" t="str">
        <f>'Tab 1 - Prioritization'!N36</f>
        <v>Medium</v>
      </c>
      <c r="H36" s="13" t="str">
        <f>'Tab 1 - Prioritization'!G36</f>
        <v>$$</v>
      </c>
      <c r="I36" s="13" t="s">
        <v>143</v>
      </c>
      <c r="J36" s="13" t="s">
        <v>130</v>
      </c>
      <c r="K36" s="13" t="s">
        <v>127</v>
      </c>
      <c r="L36" s="14" t="s">
        <v>71</v>
      </c>
      <c r="M36" s="13" t="s">
        <v>72</v>
      </c>
    </row>
    <row r="37" spans="1:13" ht="71.25">
      <c r="A37" s="13">
        <v>35</v>
      </c>
      <c r="B37" s="16" t="s">
        <v>148</v>
      </c>
      <c r="C37" s="13" t="s">
        <v>60</v>
      </c>
      <c r="D37" s="13" t="s">
        <v>102</v>
      </c>
      <c r="E37" s="13" t="s">
        <v>165</v>
      </c>
      <c r="F37" s="13" t="s">
        <v>166</v>
      </c>
      <c r="G37" s="13" t="str">
        <f>'Tab 1 - Prioritization'!N37</f>
        <v>Medium</v>
      </c>
      <c r="H37" s="13" t="str">
        <f>'Tab 1 - Prioritization'!G37</f>
        <v>$$</v>
      </c>
      <c r="I37" s="13" t="s">
        <v>143</v>
      </c>
      <c r="J37" s="13" t="s">
        <v>180</v>
      </c>
      <c r="K37" s="13" t="s">
        <v>181</v>
      </c>
      <c r="L37" s="14" t="s">
        <v>71</v>
      </c>
      <c r="M37" s="13" t="s">
        <v>72</v>
      </c>
    </row>
    <row r="38" spans="1:13" ht="42.75">
      <c r="A38" s="13">
        <v>36</v>
      </c>
      <c r="B38" s="16" t="s">
        <v>149</v>
      </c>
      <c r="C38" s="13" t="s">
        <v>51</v>
      </c>
      <c r="D38" s="13" t="s">
        <v>102</v>
      </c>
      <c r="E38" s="13" t="s">
        <v>153</v>
      </c>
      <c r="F38" s="13" t="s">
        <v>172</v>
      </c>
      <c r="G38" s="13" t="str">
        <f>'Tab 1 - Prioritization'!N38</f>
        <v>High</v>
      </c>
      <c r="H38" s="13" t="str">
        <f>'Tab 1 - Prioritization'!G38</f>
        <v>$</v>
      </c>
      <c r="I38" s="13" t="s">
        <v>143</v>
      </c>
      <c r="J38" s="13" t="s">
        <v>130</v>
      </c>
      <c r="K38" s="13" t="s">
        <v>182</v>
      </c>
      <c r="L38" s="14" t="s">
        <v>71</v>
      </c>
      <c r="M38" s="13" t="s">
        <v>72</v>
      </c>
    </row>
    <row r="39" spans="1:13" ht="128.25">
      <c r="A39" s="13">
        <v>37</v>
      </c>
      <c r="B39" s="16" t="s">
        <v>36</v>
      </c>
      <c r="C39" s="13" t="s">
        <v>49</v>
      </c>
      <c r="D39" s="13" t="s">
        <v>109</v>
      </c>
      <c r="E39" s="13" t="s">
        <v>156</v>
      </c>
      <c r="F39" s="13" t="s">
        <v>174</v>
      </c>
      <c r="G39" s="13" t="str">
        <f>'Tab 1 - Prioritization'!N39</f>
        <v>Medium</v>
      </c>
      <c r="H39" s="13" t="str">
        <f>'Tab 1 - Prioritization'!G39</f>
        <v>$</v>
      </c>
      <c r="I39" s="13" t="s">
        <v>124</v>
      </c>
      <c r="J39" s="13" t="s">
        <v>129</v>
      </c>
      <c r="K39" s="13" t="s">
        <v>127</v>
      </c>
      <c r="L39" s="14" t="s">
        <v>71</v>
      </c>
      <c r="M39" s="13" t="s">
        <v>72</v>
      </c>
    </row>
    <row r="40" spans="1:13" ht="42.75">
      <c r="A40" s="13">
        <v>38</v>
      </c>
      <c r="B40" s="16" t="s">
        <v>37</v>
      </c>
      <c r="C40" s="13" t="s">
        <v>57</v>
      </c>
      <c r="D40" s="13" t="s">
        <v>102</v>
      </c>
      <c r="E40" s="13" t="s">
        <v>150</v>
      </c>
      <c r="F40" s="13" t="s">
        <v>175</v>
      </c>
      <c r="G40" s="13" t="str">
        <f>'Tab 1 - Prioritization'!N40</f>
        <v>Medium</v>
      </c>
      <c r="H40" s="13" t="str">
        <f>'Tab 1 - Prioritization'!G40</f>
        <v>$</v>
      </c>
      <c r="I40" s="13" t="s">
        <v>124</v>
      </c>
      <c r="J40" s="13" t="s">
        <v>38</v>
      </c>
      <c r="K40" s="13" t="s">
        <v>126</v>
      </c>
      <c r="L40" s="14" t="s">
        <v>71</v>
      </c>
      <c r="M40" s="13" t="s">
        <v>72</v>
      </c>
    </row>
    <row r="41" spans="1:13" ht="71.25">
      <c r="A41" s="13">
        <v>39</v>
      </c>
      <c r="B41" s="16" t="s">
        <v>39</v>
      </c>
      <c r="C41" s="13" t="s">
        <v>96</v>
      </c>
      <c r="D41" s="13" t="s">
        <v>118</v>
      </c>
      <c r="E41" s="13" t="s">
        <v>135</v>
      </c>
      <c r="F41" s="13" t="s">
        <v>177</v>
      </c>
      <c r="G41" s="13" t="str">
        <f>'Tab 1 - Prioritization'!N41</f>
        <v>High</v>
      </c>
      <c r="H41" s="13" t="str">
        <f>'Tab 1 - Prioritization'!G41</f>
        <v>$</v>
      </c>
      <c r="I41" s="13" t="s">
        <v>143</v>
      </c>
      <c r="J41" s="13" t="s">
        <v>38</v>
      </c>
      <c r="K41" s="13" t="s">
        <v>126</v>
      </c>
      <c r="L41" s="14" t="s">
        <v>71</v>
      </c>
      <c r="M41" s="13" t="s">
        <v>72</v>
      </c>
    </row>
    <row r="42" spans="1:13" ht="71.25">
      <c r="A42" s="13">
        <v>40</v>
      </c>
      <c r="B42" s="16" t="s">
        <v>40</v>
      </c>
      <c r="C42" s="13" t="s">
        <v>49</v>
      </c>
      <c r="D42" s="13" t="s">
        <v>118</v>
      </c>
      <c r="E42" s="13" t="s">
        <v>153</v>
      </c>
      <c r="F42" s="13" t="s">
        <v>138</v>
      </c>
      <c r="G42" s="13" t="str">
        <f>'Tab 1 - Prioritization'!N42</f>
        <v>High</v>
      </c>
      <c r="H42" s="13" t="str">
        <f>'Tab 1 - Prioritization'!G42</f>
        <v>$</v>
      </c>
      <c r="I42" s="13" t="s">
        <v>124</v>
      </c>
      <c r="J42" s="13" t="s">
        <v>38</v>
      </c>
      <c r="K42" s="13" t="s">
        <v>126</v>
      </c>
      <c r="L42" s="14" t="s">
        <v>71</v>
      </c>
      <c r="M42" s="13" t="s">
        <v>72</v>
      </c>
    </row>
  </sheetData>
  <mergeCells count="5">
    <mergeCell ref="C1:C2"/>
    <mergeCell ref="B1:B2"/>
    <mergeCell ref="A1:A2"/>
    <mergeCell ref="D1:D2"/>
    <mergeCell ref="E1:E2"/>
  </mergeCells>
  <pageMargins left="0.7" right="0.7" top="0.75" bottom="0.75" header="0.3" footer="0.3"/>
  <pageSetup paperSize="3" scale="65" fitToHeight="0" orientation="landscape" r:id="rId1"/>
  <headerFooter>
    <oddHeader>&amp;L&amp;"Swis721 Lt BT,Light Bold"Table 6.4: Dunstable 2024 – 2029 Mitigation Actions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Tab 1 - Prioritization</vt:lpstr>
      <vt:lpstr>Tab 2 - 2024 HMP Actions</vt:lpstr>
      <vt:lpstr>'Tab 1 - Prioritization'!Print_Area</vt:lpstr>
      <vt:lpstr>'Tab 1 - Prioritization'!Print_Titles</vt:lpstr>
      <vt:lpstr>'Tab 2 - 2024 HMP Actions'!Print_Titles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Judson, Emily</dc:creator>
  <cp:lastModifiedBy>Jason Silva</cp:lastModifiedBy>
  <cp:lastPrinted>2024-04-01T03:01:32Z</cp:lastPrinted>
  <dcterms:created xsi:type="dcterms:W3CDTF">2023-11-09T19:10:48Z</dcterms:created>
  <dcterms:modified xsi:type="dcterms:W3CDTF">2024-04-01T15:00:31Z</dcterms:modified>
</cp:coreProperties>
</file>